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H\Activitat\DADES\2020_Transparència\"/>
    </mc:Choice>
  </mc:AlternateContent>
  <xr:revisionPtr revIDLastSave="0" documentId="8_{2027CF26-3C84-4763-A84D-F6BE3D125D15}" xr6:coauthVersionLast="45" xr6:coauthVersionMax="45" xr10:uidLastSave="{00000000-0000-0000-0000-000000000000}"/>
  <bookViews>
    <workbookView xWindow="-60" yWindow="-60" windowWidth="28920" windowHeight="15660" xr2:uid="{C093749A-4557-4082-A062-5B6D6EB69245}"/>
  </bookViews>
  <sheets>
    <sheet name="2020" sheetId="5" r:id="rId1"/>
    <sheet name="llocs de feina_cicle aigua" sheetId="1" r:id="rId2"/>
    <sheet name="retribucions_cicle aigua " sheetId="2" r:id="rId3"/>
    <sheet name="llocs de feina_piscines" sheetId="4" r:id="rId4"/>
    <sheet name="retribucions_complex piscines" sheetId="3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5" l="1"/>
  <c r="D9" i="5"/>
  <c r="C9" i="5"/>
  <c r="E13" i="5"/>
  <c r="F13" i="5"/>
  <c r="F12" i="5"/>
  <c r="E12" i="5"/>
  <c r="D13" i="5"/>
  <c r="D12" i="5"/>
  <c r="C13" i="5"/>
  <c r="C12" i="5"/>
  <c r="F25" i="5"/>
  <c r="C25" i="5"/>
  <c r="F24" i="5"/>
  <c r="C24" i="5"/>
  <c r="C21" i="5"/>
  <c r="F21" i="5" s="1"/>
</calcChain>
</file>

<file path=xl/sharedStrings.xml><?xml version="1.0" encoding="utf-8"?>
<sst xmlns="http://schemas.openxmlformats.org/spreadsheetml/2006/main" count="557" uniqueCount="286">
  <si>
    <t>Procés</t>
  </si>
  <si>
    <t>llocs de treball</t>
  </si>
  <si>
    <t>codi lloc</t>
  </si>
  <si>
    <t xml:space="preserve">Grup </t>
  </si>
  <si>
    <t>AB</t>
  </si>
  <si>
    <t>cap de procés</t>
  </si>
  <si>
    <t>TT001</t>
  </si>
  <si>
    <t xml:space="preserve">VI </t>
  </si>
  <si>
    <t>tècnic/a tractament</t>
  </si>
  <si>
    <t>TT002</t>
  </si>
  <si>
    <t xml:space="preserve">V   </t>
  </si>
  <si>
    <t>personal operador de torn</t>
  </si>
  <si>
    <t>TT003</t>
  </si>
  <si>
    <t>III</t>
  </si>
  <si>
    <t>personal operador de rodalies</t>
  </si>
  <si>
    <t>TT004</t>
  </si>
  <si>
    <t>operador/a de suport</t>
  </si>
  <si>
    <t>TT005</t>
  </si>
  <si>
    <t xml:space="preserve">personal administratiu </t>
  </si>
  <si>
    <t>TT006</t>
  </si>
  <si>
    <t>II</t>
  </si>
  <si>
    <t>AU</t>
  </si>
  <si>
    <t>AU001</t>
  </si>
  <si>
    <t>oficial atenció presencial</t>
  </si>
  <si>
    <t>AU002</t>
  </si>
  <si>
    <t>IV</t>
  </si>
  <si>
    <t>informador/a</t>
  </si>
  <si>
    <t>AU003</t>
  </si>
  <si>
    <t>telefonista</t>
  </si>
  <si>
    <t>AU004</t>
  </si>
  <si>
    <t>CM</t>
  </si>
  <si>
    <t>CM001</t>
  </si>
  <si>
    <t>tècnic/a de licitacions</t>
  </si>
  <si>
    <t>CM002</t>
  </si>
  <si>
    <t xml:space="preserve">CM </t>
  </si>
  <si>
    <t>encarregat/da magatzem i medis</t>
  </si>
  <si>
    <t>CM003</t>
  </si>
  <si>
    <t>personal administratiu licitacions</t>
  </si>
  <si>
    <t>CM004</t>
  </si>
  <si>
    <t>oficial magatzem</t>
  </si>
  <si>
    <t>CM005</t>
  </si>
  <si>
    <t>auxiliar magatzem</t>
  </si>
  <si>
    <t>CM006</t>
  </si>
  <si>
    <t>I</t>
  </si>
  <si>
    <t>CO</t>
  </si>
  <si>
    <t>CO001</t>
  </si>
  <si>
    <t>DP</t>
  </si>
  <si>
    <t>DP001</t>
  </si>
  <si>
    <t>tècnic/ca control de processos</t>
  </si>
  <si>
    <t>DP002</t>
  </si>
  <si>
    <t>V</t>
  </si>
  <si>
    <t xml:space="preserve">encarregat/da </t>
  </si>
  <si>
    <t>DP003</t>
  </si>
  <si>
    <t>DP004</t>
  </si>
  <si>
    <t>personal operador auxiliar</t>
  </si>
  <si>
    <t>DP005</t>
  </si>
  <si>
    <t>personal operador rodalies</t>
  </si>
  <si>
    <t>DP006</t>
  </si>
  <si>
    <t>tècnic control xarxa i abocaments</t>
  </si>
  <si>
    <t>DP007</t>
  </si>
  <si>
    <t>DP008</t>
  </si>
  <si>
    <t>DP009</t>
  </si>
  <si>
    <t>EF</t>
  </si>
  <si>
    <t>EF001</t>
  </si>
  <si>
    <t>tècnic/a comptable</t>
  </si>
  <si>
    <t>EF002</t>
  </si>
  <si>
    <t>oficial facturació abonats</t>
  </si>
  <si>
    <t>EF003</t>
  </si>
  <si>
    <t>oficial comptabilitat</t>
  </si>
  <si>
    <t>EF004</t>
  </si>
  <si>
    <t>oficial control econòmic</t>
  </si>
  <si>
    <t>EF005</t>
  </si>
  <si>
    <t>auxiliar comptabilitat</t>
  </si>
  <si>
    <t>EF006</t>
  </si>
  <si>
    <t>EX</t>
  </si>
  <si>
    <t>EX001</t>
  </si>
  <si>
    <t xml:space="preserve">tècnic/a xarxes </t>
  </si>
  <si>
    <t>EX002</t>
  </si>
  <si>
    <t>tècnic/a d'anàlisis de xarxes</t>
  </si>
  <si>
    <t>EX003</t>
  </si>
  <si>
    <t>encarregat/da xarxa d'aigua potable</t>
  </si>
  <si>
    <t>EX004</t>
  </si>
  <si>
    <t>encarregat/da xarxa clavegueram</t>
  </si>
  <si>
    <t>EX005</t>
  </si>
  <si>
    <t xml:space="preserve">auxiliar xarxes </t>
  </si>
  <si>
    <t>EX006</t>
  </si>
  <si>
    <t>delineant - administratiu</t>
  </si>
  <si>
    <t>EX007</t>
  </si>
  <si>
    <t>GA</t>
  </si>
  <si>
    <t>GA001</t>
  </si>
  <si>
    <t xml:space="preserve">GA </t>
  </si>
  <si>
    <t>encarregat/da xarxa</t>
  </si>
  <si>
    <t>GA002</t>
  </si>
  <si>
    <t xml:space="preserve">oficial xarxa </t>
  </si>
  <si>
    <t>GA003</t>
  </si>
  <si>
    <t xml:space="preserve">oficial equips </t>
  </si>
  <si>
    <t>GA006</t>
  </si>
  <si>
    <t>encarregat/da equips</t>
  </si>
  <si>
    <t>GA007</t>
  </si>
  <si>
    <t>GA008</t>
  </si>
  <si>
    <t>tècnic/a administratiu/va</t>
  </si>
  <si>
    <t>GA009</t>
  </si>
  <si>
    <t>delineant administratiu/va</t>
  </si>
  <si>
    <t>GA010</t>
  </si>
  <si>
    <t>gestor/a energètic</t>
  </si>
  <si>
    <t>GA011</t>
  </si>
  <si>
    <t>GX</t>
  </si>
  <si>
    <t>GX001</t>
  </si>
  <si>
    <t>tècnic/ca (control de processos)</t>
  </si>
  <si>
    <t>GX002</t>
  </si>
  <si>
    <t xml:space="preserve">delineant </t>
  </si>
  <si>
    <t>GX003</t>
  </si>
  <si>
    <t>auxiliar tècnic</t>
  </si>
  <si>
    <t>GX004</t>
  </si>
  <si>
    <t>GX005</t>
  </si>
  <si>
    <t>GC</t>
  </si>
  <si>
    <t>GC001</t>
  </si>
  <si>
    <t>tècnic</t>
  </si>
  <si>
    <t>GC002</t>
  </si>
  <si>
    <t xml:space="preserve">personal administratiu (oficial) </t>
  </si>
  <si>
    <t>GC003</t>
  </si>
  <si>
    <t>GM</t>
  </si>
  <si>
    <t>GM001</t>
  </si>
  <si>
    <t>GM002</t>
  </si>
  <si>
    <t>encarregat/da gestió comptadors/aforaments</t>
  </si>
  <si>
    <t>GM003</t>
  </si>
  <si>
    <t>lector/a</t>
  </si>
  <si>
    <t>GM004</t>
  </si>
  <si>
    <t>GQ</t>
  </si>
  <si>
    <t>GQ001</t>
  </si>
  <si>
    <t>tècnic/a</t>
  </si>
  <si>
    <t>GQ002</t>
  </si>
  <si>
    <t>IN</t>
  </si>
  <si>
    <t>IN001</t>
  </si>
  <si>
    <t>IN002</t>
  </si>
  <si>
    <t>JR</t>
  </si>
  <si>
    <t xml:space="preserve">cap de procés </t>
  </si>
  <si>
    <t>JR001</t>
  </si>
  <si>
    <t>OB/IT</t>
  </si>
  <si>
    <t>OB/IT 001</t>
  </si>
  <si>
    <t>ajudant cap obra</t>
  </si>
  <si>
    <t>OB002</t>
  </si>
  <si>
    <t>OB003</t>
  </si>
  <si>
    <t>OB004</t>
  </si>
  <si>
    <t>encarrega/da xarxa</t>
  </si>
  <si>
    <t>OB005</t>
  </si>
  <si>
    <t xml:space="preserve">oficial (delineant) </t>
  </si>
  <si>
    <t>OB006</t>
  </si>
  <si>
    <t>LB</t>
  </si>
  <si>
    <t>LB001</t>
  </si>
  <si>
    <t>analista supervisor</t>
  </si>
  <si>
    <t>LB002</t>
  </si>
  <si>
    <t>analista</t>
  </si>
  <si>
    <t>LB003</t>
  </si>
  <si>
    <t>personal administratiu</t>
  </si>
  <si>
    <t>LB004</t>
  </si>
  <si>
    <t>analista Sanitat</t>
  </si>
  <si>
    <t>LB005</t>
  </si>
  <si>
    <t>OT</t>
  </si>
  <si>
    <t>OT001</t>
  </si>
  <si>
    <t xml:space="preserve">tècnic/ca (projectista) </t>
  </si>
  <si>
    <t>OT002</t>
  </si>
  <si>
    <t>OT003</t>
  </si>
  <si>
    <t>OT004</t>
  </si>
  <si>
    <t>RH</t>
  </si>
  <si>
    <t>RH001</t>
  </si>
  <si>
    <t xml:space="preserve">tècnic - administratiu </t>
  </si>
  <si>
    <t>RH002</t>
  </si>
  <si>
    <t>SC</t>
  </si>
  <si>
    <t>SC001</t>
  </si>
  <si>
    <t>SC003</t>
  </si>
  <si>
    <t>encàrrecs</t>
  </si>
  <si>
    <t>SC002</t>
  </si>
  <si>
    <t>SG</t>
  </si>
  <si>
    <t>SG001</t>
  </si>
  <si>
    <t>tècnic-administratiu</t>
  </si>
  <si>
    <t>SG002</t>
  </si>
  <si>
    <t>SI</t>
  </si>
  <si>
    <t>SI001</t>
  </si>
  <si>
    <t>tècnic/a de xarxes i sistemes</t>
  </si>
  <si>
    <t>SI002</t>
  </si>
  <si>
    <t>tècnic/a de software administratiu</t>
  </si>
  <si>
    <t>SI003</t>
  </si>
  <si>
    <t xml:space="preserve">tècnic/a de software industrial </t>
  </si>
  <si>
    <t>SI004</t>
  </si>
  <si>
    <t xml:space="preserve">tècnic/a de sistemes d'operació </t>
  </si>
  <si>
    <t>SI005</t>
  </si>
  <si>
    <t xml:space="preserve">TAULES des d'1 de juliol de 2019 </t>
  </si>
  <si>
    <t xml:space="preserve">total brut anual </t>
  </si>
  <si>
    <t>total mensual</t>
  </si>
  <si>
    <t>NIVELL 1</t>
  </si>
  <si>
    <t>NIVELL 2</t>
  </si>
  <si>
    <t>NIVELL 3</t>
  </si>
  <si>
    <t>NIVELL 4</t>
  </si>
  <si>
    <t>NIVELL 5</t>
  </si>
  <si>
    <t>NIVELL 6</t>
  </si>
  <si>
    <t>NIVELL 7</t>
  </si>
  <si>
    <t>NIVELL 8</t>
  </si>
  <si>
    <t>NIVELL 9</t>
  </si>
  <si>
    <t>NIVELL 10</t>
  </si>
  <si>
    <t>NIVELL 11</t>
  </si>
  <si>
    <t>NIVELL 12</t>
  </si>
  <si>
    <t>taules gener a juny de 2019</t>
  </si>
  <si>
    <t>Taules salarials Any 2020</t>
  </si>
  <si>
    <t>Total anual</t>
  </si>
  <si>
    <t>Total mensual</t>
  </si>
  <si>
    <t xml:space="preserve">Complements i plusos </t>
  </si>
  <si>
    <t>variables</t>
  </si>
  <si>
    <t xml:space="preserve">import unitari </t>
  </si>
  <si>
    <t>gener a juny</t>
  </si>
  <si>
    <t>juliol a desembre</t>
  </si>
  <si>
    <t>Setmana reforç-guàrdia oficial</t>
  </si>
  <si>
    <t>Setmana reforç-guàrdia encarregat</t>
  </si>
  <si>
    <t xml:space="preserve">Complement festiu (torn rotatiu) </t>
  </si>
  <si>
    <t>Dieta esmorzar</t>
  </si>
  <si>
    <t>Dieta dinar</t>
  </si>
  <si>
    <t>Km vehicle particular</t>
  </si>
  <si>
    <t xml:space="preserve">fixes (en 12 pagues anuals) </t>
  </si>
  <si>
    <t xml:space="preserve">Plus disponibilitat </t>
  </si>
  <si>
    <t>Retribució complementària</t>
  </si>
  <si>
    <t>import anual en 12 pagues</t>
  </si>
  <si>
    <t>plus torn rotatiu</t>
  </si>
  <si>
    <t>plus torn alternatiu rodalies</t>
  </si>
  <si>
    <t xml:space="preserve">Àrea Cicle de l'Aigua </t>
  </si>
  <si>
    <t>Grup Professional</t>
  </si>
  <si>
    <t>Salari Anual (art. 16)</t>
  </si>
  <si>
    <t>€ Increment 2019</t>
  </si>
  <si>
    <t>actual (taules tancades a 2019)</t>
  </si>
  <si>
    <t>Grup 1</t>
  </si>
  <si>
    <t xml:space="preserve"> </t>
  </si>
  <si>
    <t>Grup 2</t>
  </si>
  <si>
    <t>Grup 3</t>
  </si>
  <si>
    <t>Grup 4</t>
  </si>
  <si>
    <t>Grup 5</t>
  </si>
  <si>
    <t>€ Increment 2020</t>
  </si>
  <si>
    <t>actual (taules tancades a 2020)</t>
  </si>
  <si>
    <t>imports pel 2020</t>
  </si>
  <si>
    <t>AD</t>
  </si>
  <si>
    <t xml:space="preserve">Natació </t>
  </si>
  <si>
    <t>Plus diumenge</t>
  </si>
  <si>
    <t xml:space="preserve">AD Nutrició </t>
  </si>
  <si>
    <t xml:space="preserve">Extra Nutrició </t>
  </si>
  <si>
    <t xml:space="preserve">Àrea equipament esportiu - Piscines Municipals </t>
  </si>
  <si>
    <t>RELACIÓ LLOCS DE FEINA PISCINES MUNICIPALS</t>
  </si>
  <si>
    <t>procés</t>
  </si>
  <si>
    <t>notes</t>
  </si>
  <si>
    <t>PM</t>
  </si>
  <si>
    <t>PM001</t>
  </si>
  <si>
    <t>coordinador/a recepció</t>
  </si>
  <si>
    <t>PM002</t>
  </si>
  <si>
    <t>recepcionista</t>
  </si>
  <si>
    <t>PM003</t>
  </si>
  <si>
    <t>administratiu /va</t>
  </si>
  <si>
    <t>PM004</t>
  </si>
  <si>
    <t>coordinador/a fitness</t>
  </si>
  <si>
    <t>PM005</t>
  </si>
  <si>
    <t>monitor/a fitness</t>
  </si>
  <si>
    <t>PM006</t>
  </si>
  <si>
    <t>coordinador/a activitats aquàtiques</t>
  </si>
  <si>
    <t>PM007</t>
  </si>
  <si>
    <t>monitor/a natació i/o dirigides aquàtiques</t>
  </si>
  <si>
    <t>PM008</t>
  </si>
  <si>
    <t>socorrista</t>
  </si>
  <si>
    <t>PM009</t>
  </si>
  <si>
    <t>encarregat neteja</t>
  </si>
  <si>
    <t>PM010</t>
  </si>
  <si>
    <t>personal neteja</t>
  </si>
  <si>
    <t>PM011</t>
  </si>
  <si>
    <t>coordinador/a manteniment</t>
  </si>
  <si>
    <t>PM012</t>
  </si>
  <si>
    <t>personal manteniment</t>
  </si>
  <si>
    <t>PM013</t>
  </si>
  <si>
    <t xml:space="preserve">assessor/a esportiu </t>
  </si>
  <si>
    <t>PM014</t>
  </si>
  <si>
    <t>import  hora pel 2019</t>
  </si>
  <si>
    <t>retribució variable</t>
  </si>
  <si>
    <t>total anual</t>
  </si>
  <si>
    <t>Direcció d'Operacions</t>
  </si>
  <si>
    <t>Direcció Tècnica</t>
  </si>
  <si>
    <t>retribució variable anual</t>
  </si>
  <si>
    <t>Gerència</t>
  </si>
  <si>
    <t>Exercici 2019</t>
  </si>
  <si>
    <t xml:space="preserve">Exercici 2020 (previsió) </t>
  </si>
  <si>
    <t xml:space="preserve">Retribució Alta Direcció / Alts càrrecs </t>
  </si>
  <si>
    <t>complement lloc</t>
  </si>
  <si>
    <t>Salari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</si>
</sst>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8" fontId="4" fillId="2" borderId="20" xfId="0" applyNumberFormat="1" applyFont="1" applyFill="1" applyBorder="1" applyAlignment="1">
      <alignment horizontal="center" vertical="center"/>
    </xf>
    <xf numFmtId="8" fontId="4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8" fontId="4" fillId="4" borderId="20" xfId="0" applyNumberFormat="1" applyFont="1" applyFill="1" applyBorder="1" applyAlignment="1">
      <alignment horizontal="center" vertical="center"/>
    </xf>
    <xf numFmtId="8" fontId="4" fillId="5" borderId="4" xfId="0" applyNumberFormat="1" applyFont="1" applyFill="1" applyBorder="1" applyAlignment="1">
      <alignment horizontal="center" vertical="center"/>
    </xf>
    <xf numFmtId="8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8" fontId="3" fillId="0" borderId="4" xfId="0" applyNumberFormat="1" applyFont="1" applyBorder="1" applyAlignment="1">
      <alignment horizontal="right" vertical="center"/>
    </xf>
    <xf numFmtId="8" fontId="3" fillId="0" borderId="21" xfId="0" applyNumberFormat="1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8" fontId="3" fillId="0" borderId="20" xfId="0" applyNumberFormat="1" applyFont="1" applyBorder="1" applyAlignment="1">
      <alignment horizontal="right" vertical="center"/>
    </xf>
    <xf numFmtId="8" fontId="3" fillId="0" borderId="3" xfId="0" applyNumberFormat="1" applyFont="1" applyBorder="1" applyAlignment="1">
      <alignment horizontal="right" vertical="center"/>
    </xf>
    <xf numFmtId="8" fontId="3" fillId="0" borderId="2" xfId="0" applyNumberFormat="1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9" xfId="0" applyFont="1" applyBorder="1"/>
    <xf numFmtId="0" fontId="1" fillId="0" borderId="21" xfId="0" applyFont="1" applyBorder="1"/>
    <xf numFmtId="0" fontId="1" fillId="0" borderId="2" xfId="0" applyFont="1" applyBorder="1"/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8" xfId="0" applyFont="1" applyBorder="1"/>
    <xf numFmtId="4" fontId="5" fillId="0" borderId="5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0" xfId="0" applyFont="1" applyBorder="1"/>
    <xf numFmtId="4" fontId="5" fillId="0" borderId="11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8" fillId="6" borderId="25" xfId="1" applyFont="1" applyFill="1" applyBorder="1" applyAlignment="1">
      <alignment wrapText="1"/>
    </xf>
    <xf numFmtId="0" fontId="8" fillId="6" borderId="26" xfId="1" applyFont="1" applyFill="1" applyBorder="1" applyAlignment="1">
      <alignment wrapText="1"/>
    </xf>
    <xf numFmtId="0" fontId="8" fillId="6" borderId="27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28" xfId="1" applyFont="1" applyBorder="1"/>
    <xf numFmtId="0" fontId="3" fillId="0" borderId="29" xfId="1" applyFont="1" applyBorder="1"/>
    <xf numFmtId="0" fontId="9" fillId="0" borderId="30" xfId="1" applyFont="1" applyBorder="1"/>
    <xf numFmtId="0" fontId="9" fillId="0" borderId="31" xfId="1" applyFont="1" applyBorder="1"/>
    <xf numFmtId="0" fontId="9" fillId="0" borderId="0" xfId="1" applyFont="1"/>
    <xf numFmtId="0" fontId="9" fillId="0" borderId="32" xfId="1" applyFont="1" applyBorder="1"/>
    <xf numFmtId="0" fontId="9" fillId="0" borderId="33" xfId="1" applyFont="1" applyBorder="1"/>
    <xf numFmtId="0" fontId="3" fillId="0" borderId="34" xfId="1" applyFont="1" applyBorder="1"/>
    <xf numFmtId="0" fontId="9" fillId="0" borderId="35" xfId="1" applyFont="1" applyBorder="1"/>
    <xf numFmtId="0" fontId="9" fillId="0" borderId="36" xfId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21" xfId="0" applyBorder="1"/>
    <xf numFmtId="0" fontId="0" fillId="0" borderId="2" xfId="0" applyBorder="1"/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0" fillId="0" borderId="16" xfId="0" applyBorder="1"/>
    <xf numFmtId="44" fontId="0" fillId="0" borderId="17" xfId="0" applyNumberFormat="1" applyBorder="1"/>
    <xf numFmtId="44" fontId="1" fillId="0" borderId="18" xfId="0" applyNumberFormat="1" applyFont="1" applyBorder="1"/>
    <xf numFmtId="44" fontId="0" fillId="0" borderId="30" xfId="0" applyNumberFormat="1" applyBorder="1"/>
    <xf numFmtId="44" fontId="0" fillId="0" borderId="0" xfId="0" applyNumberFormat="1"/>
    <xf numFmtId="2" fontId="0" fillId="0" borderId="0" xfId="0" applyNumberFormat="1" applyAlignment="1">
      <alignment horizontal="right" indent="1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0" fillId="0" borderId="6" xfId="0" applyBorder="1"/>
    <xf numFmtId="44" fontId="0" fillId="0" borderId="7" xfId="0" applyNumberFormat="1" applyBorder="1"/>
    <xf numFmtId="44" fontId="1" fillId="0" borderId="37" xfId="0" applyNumberFormat="1" applyFont="1" applyBorder="1"/>
    <xf numFmtId="2" fontId="0" fillId="0" borderId="0" xfId="0" applyNumberFormat="1" applyAlignment="1">
      <alignment horizontal="right"/>
    </xf>
    <xf numFmtId="44" fontId="0" fillId="0" borderId="11" xfId="0" applyNumberFormat="1" applyBorder="1"/>
    <xf numFmtId="44" fontId="1" fillId="0" borderId="12" xfId="0" applyNumberFormat="1" applyFont="1" applyBorder="1"/>
    <xf numFmtId="2" fontId="0" fillId="0" borderId="0" xfId="0" applyNumberFormat="1"/>
    <xf numFmtId="44" fontId="0" fillId="0" borderId="0" xfId="0" applyNumberFormat="1" applyBorder="1"/>
    <xf numFmtId="44" fontId="0" fillId="0" borderId="5" xfId="0" applyNumberFormat="1" applyBorder="1"/>
    <xf numFmtId="0" fontId="0" fillId="0" borderId="38" xfId="0" applyBorder="1"/>
    <xf numFmtId="0" fontId="0" fillId="0" borderId="39" xfId="0" applyBorder="1"/>
    <xf numFmtId="44" fontId="0" fillId="0" borderId="8" xfId="0" applyNumberFormat="1" applyBorder="1"/>
    <xf numFmtId="44" fontId="1" fillId="0" borderId="9" xfId="0" applyNumberFormat="1" applyFont="1" applyBorder="1"/>
    <xf numFmtId="44" fontId="0" fillId="0" borderId="10" xfId="0" applyNumberFormat="1" applyBorder="1"/>
  </cellXfs>
  <cellStyles count="2">
    <cellStyle name="Normal" xfId="0" builtinId="0"/>
    <cellStyle name="Normal 2" xfId="1" xr:uid="{CBEEF7A0-EAAB-4814-AA5B-26BF9DAB7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B612-646D-452F-B416-EA01F603817F}">
  <sheetPr>
    <pageSetUpPr fitToPage="1"/>
  </sheetPr>
  <dimension ref="B3:M25"/>
  <sheetViews>
    <sheetView tabSelected="1" workbookViewId="0">
      <selection activeCell="D30" sqref="D30"/>
    </sheetView>
  </sheetViews>
  <sheetFormatPr defaultRowHeight="15" x14ac:dyDescent="0.25"/>
  <cols>
    <col min="2" max="2" width="21" customWidth="1"/>
    <col min="3" max="3" width="16" customWidth="1"/>
    <col min="4" max="4" width="28.140625" customWidth="1"/>
    <col min="5" max="5" width="30.5703125" customWidth="1"/>
    <col min="6" max="6" width="29.7109375" customWidth="1"/>
    <col min="7" max="7" width="25" customWidth="1"/>
    <col min="8" max="8" width="1.5703125" customWidth="1"/>
    <col min="9" max="9" width="20" customWidth="1"/>
    <col min="10" max="10" width="17.140625" customWidth="1"/>
    <col min="11" max="11" width="22.28515625" customWidth="1"/>
    <col min="12" max="12" width="16.140625" customWidth="1"/>
    <col min="13" max="13" width="13.42578125" bestFit="1" customWidth="1"/>
  </cols>
  <sheetData>
    <row r="3" spans="2:13" ht="15.75" thickBot="1" x14ac:dyDescent="0.3"/>
    <row r="4" spans="2:13" ht="15.75" thickBot="1" x14ac:dyDescent="0.3">
      <c r="B4" s="37" t="s">
        <v>283</v>
      </c>
      <c r="C4" s="38"/>
      <c r="D4" s="78"/>
      <c r="E4" s="78"/>
      <c r="F4" s="79"/>
    </row>
    <row r="6" spans="2:13" x14ac:dyDescent="0.25">
      <c r="B6" s="36" t="s">
        <v>282</v>
      </c>
    </row>
    <row r="7" spans="2:13" ht="15.75" thickBot="1" x14ac:dyDescent="0.3">
      <c r="I7" s="55"/>
      <c r="J7" s="55"/>
    </row>
    <row r="8" spans="2:13" ht="15.75" thickBot="1" x14ac:dyDescent="0.3">
      <c r="C8" s="80" t="s">
        <v>285</v>
      </c>
      <c r="D8" s="81" t="s">
        <v>284</v>
      </c>
      <c r="E8" s="81" t="s">
        <v>279</v>
      </c>
      <c r="F8" s="82" t="s">
        <v>276</v>
      </c>
    </row>
    <row r="9" spans="2:13" ht="15.75" thickBot="1" x14ac:dyDescent="0.3">
      <c r="B9" s="83" t="s">
        <v>280</v>
      </c>
      <c r="C9" s="84">
        <f>5707.65*15</f>
        <v>85614.75</v>
      </c>
      <c r="D9" s="84">
        <f>889.21*12</f>
        <v>10670.52</v>
      </c>
      <c r="E9" s="84">
        <v>12300</v>
      </c>
      <c r="F9" s="85">
        <f>+SUM(C9:E9)</f>
        <v>108585.27</v>
      </c>
      <c r="G9" s="86"/>
      <c r="I9" s="87"/>
      <c r="J9" s="87"/>
      <c r="K9" s="87"/>
      <c r="L9" s="87"/>
      <c r="M9" s="88"/>
    </row>
    <row r="10" spans="2:13" ht="15.75" thickBot="1" x14ac:dyDescent="0.3"/>
    <row r="11" spans="2:13" ht="15.75" thickBot="1" x14ac:dyDescent="0.3">
      <c r="C11" s="89" t="s">
        <v>285</v>
      </c>
      <c r="D11" s="90" t="s">
        <v>284</v>
      </c>
      <c r="E11" s="90" t="s">
        <v>275</v>
      </c>
      <c r="F11" s="91" t="s">
        <v>276</v>
      </c>
      <c r="H11" s="55"/>
    </row>
    <row r="12" spans="2:13" x14ac:dyDescent="0.25">
      <c r="B12" s="92" t="s">
        <v>277</v>
      </c>
      <c r="C12" s="93">
        <f>5574.38*15</f>
        <v>83615.7</v>
      </c>
      <c r="D12" s="93">
        <f>684.55*12</f>
        <v>8214.5999999999985</v>
      </c>
      <c r="E12" s="93">
        <f>684.55*12</f>
        <v>8214.5999999999985</v>
      </c>
      <c r="F12" s="94">
        <f>+SUM(C12:E12)</f>
        <v>100044.9</v>
      </c>
      <c r="H12" s="87"/>
      <c r="I12" s="87"/>
      <c r="J12" s="87" t="s">
        <v>229</v>
      </c>
      <c r="K12" s="87"/>
      <c r="L12" s="87"/>
      <c r="M12" s="95"/>
    </row>
    <row r="13" spans="2:13" ht="15.75" thickBot="1" x14ac:dyDescent="0.3">
      <c r="B13" s="3" t="s">
        <v>278</v>
      </c>
      <c r="C13" s="96">
        <f>5325.16*15</f>
        <v>79877.399999999994</v>
      </c>
      <c r="D13" s="96">
        <f>663.79*12</f>
        <v>7965.48</v>
      </c>
      <c r="E13" s="96">
        <f>663.79*12</f>
        <v>7965.48</v>
      </c>
      <c r="F13" s="97">
        <f>+SUM(C13:E13)</f>
        <v>95808.359999999986</v>
      </c>
      <c r="H13" s="87"/>
      <c r="I13" s="87"/>
      <c r="J13" s="87"/>
      <c r="K13" s="87"/>
      <c r="L13" s="87"/>
      <c r="M13" s="98"/>
    </row>
    <row r="15" spans="2:13" x14ac:dyDescent="0.25">
      <c r="G15" s="87"/>
    </row>
    <row r="18" spans="2:9" x14ac:dyDescent="0.25">
      <c r="B18" s="36" t="s">
        <v>281</v>
      </c>
      <c r="D18" s="87"/>
    </row>
    <row r="19" spans="2:9" ht="15.75" thickBot="1" x14ac:dyDescent="0.3"/>
    <row r="20" spans="2:9" ht="15.75" thickBot="1" x14ac:dyDescent="0.3">
      <c r="C20" s="80" t="s">
        <v>285</v>
      </c>
      <c r="D20" s="81" t="s">
        <v>284</v>
      </c>
      <c r="E20" s="81" t="s">
        <v>279</v>
      </c>
      <c r="F20" s="82" t="s">
        <v>276</v>
      </c>
    </row>
    <row r="21" spans="2:9" ht="15.75" thickBot="1" x14ac:dyDescent="0.3">
      <c r="B21" s="83" t="s">
        <v>280</v>
      </c>
      <c r="C21" s="84">
        <f>66622.8+105.54+63.78+5321.08+5579+3460.99</f>
        <v>81153.19</v>
      </c>
      <c r="D21" s="84">
        <v>10379.44</v>
      </c>
      <c r="E21" s="84">
        <v>10000</v>
      </c>
      <c r="F21" s="85">
        <f>+C21+D21+E21</f>
        <v>101532.63</v>
      </c>
      <c r="G21" s="87" t="s">
        <v>229</v>
      </c>
      <c r="H21" s="99"/>
      <c r="I21" s="87" t="s">
        <v>229</v>
      </c>
    </row>
    <row r="22" spans="2:9" ht="15.75" thickBot="1" x14ac:dyDescent="0.3">
      <c r="B22" s="36"/>
    </row>
    <row r="23" spans="2:9" ht="15.75" thickBot="1" x14ac:dyDescent="0.3">
      <c r="C23" s="89" t="s">
        <v>285</v>
      </c>
      <c r="D23" s="90" t="s">
        <v>284</v>
      </c>
      <c r="E23" s="90" t="s">
        <v>275</v>
      </c>
      <c r="F23" s="91" t="s">
        <v>276</v>
      </c>
    </row>
    <row r="24" spans="2:9" x14ac:dyDescent="0.25">
      <c r="B24" s="101" t="s">
        <v>277</v>
      </c>
      <c r="C24" s="103">
        <f>65067.81+105.54+67.14+5435.15+5448.74+5435.15</f>
        <v>81559.53</v>
      </c>
      <c r="D24" s="100">
        <v>7990.49</v>
      </c>
      <c r="E24" s="100">
        <v>7990.49</v>
      </c>
      <c r="F24" s="104">
        <f>SUM(C24:E24)</f>
        <v>97540.510000000009</v>
      </c>
      <c r="G24" t="s">
        <v>229</v>
      </c>
      <c r="I24" s="87" t="s">
        <v>229</v>
      </c>
    </row>
    <row r="25" spans="2:9" ht="15.75" thickBot="1" x14ac:dyDescent="0.3">
      <c r="B25" s="102" t="s">
        <v>278</v>
      </c>
      <c r="C25" s="105">
        <f>62165.17+105.54+64.33+5192.8+5205.13+5192.8</f>
        <v>77925.77</v>
      </c>
      <c r="D25" s="96">
        <v>7748.07</v>
      </c>
      <c r="E25" s="96">
        <v>7748.07</v>
      </c>
      <c r="F25" s="97">
        <f>SUM(C25:E25)</f>
        <v>93421.91</v>
      </c>
      <c r="G25" t="s">
        <v>229</v>
      </c>
      <c r="I25" s="87" t="s">
        <v>229</v>
      </c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A27D0-9945-49FD-A545-4A5FCB0CA9AF}">
  <dimension ref="B2:E96"/>
  <sheetViews>
    <sheetView workbookViewId="0">
      <selection activeCell="I15" sqref="I15"/>
    </sheetView>
  </sheetViews>
  <sheetFormatPr defaultRowHeight="15" x14ac:dyDescent="0.25"/>
  <cols>
    <col min="3" max="3" width="33.140625" customWidth="1"/>
    <col min="4" max="4" width="20.28515625" customWidth="1"/>
  </cols>
  <sheetData>
    <row r="2" spans="2:5" ht="15.75" thickBot="1" x14ac:dyDescent="0.3"/>
    <row r="3" spans="2:5" ht="15.75" thickBot="1" x14ac:dyDescent="0.3">
      <c r="B3" s="7" t="s">
        <v>0</v>
      </c>
      <c r="C3" s="8" t="s">
        <v>1</v>
      </c>
      <c r="D3" s="8" t="s">
        <v>2</v>
      </c>
      <c r="E3" s="9" t="s">
        <v>3</v>
      </c>
    </row>
    <row r="4" spans="2:5" x14ac:dyDescent="0.25">
      <c r="B4" s="5" t="s">
        <v>4</v>
      </c>
      <c r="C4" s="6" t="s">
        <v>5</v>
      </c>
      <c r="D4" s="10" t="s">
        <v>6</v>
      </c>
      <c r="E4" s="11" t="s">
        <v>7</v>
      </c>
    </row>
    <row r="5" spans="2:5" x14ac:dyDescent="0.25">
      <c r="B5" s="2" t="s">
        <v>4</v>
      </c>
      <c r="C5" s="1" t="s">
        <v>8</v>
      </c>
      <c r="D5" s="12" t="s">
        <v>9</v>
      </c>
      <c r="E5" s="13" t="s">
        <v>10</v>
      </c>
    </row>
    <row r="6" spans="2:5" x14ac:dyDescent="0.25">
      <c r="B6" s="2" t="s">
        <v>4</v>
      </c>
      <c r="C6" s="1" t="s">
        <v>11</v>
      </c>
      <c r="D6" s="12" t="s">
        <v>12</v>
      </c>
      <c r="E6" s="13" t="s">
        <v>13</v>
      </c>
    </row>
    <row r="7" spans="2:5" x14ac:dyDescent="0.25">
      <c r="B7" s="2" t="s">
        <v>4</v>
      </c>
      <c r="C7" s="1" t="s">
        <v>14</v>
      </c>
      <c r="D7" s="12" t="s">
        <v>15</v>
      </c>
      <c r="E7" s="13" t="s">
        <v>13</v>
      </c>
    </row>
    <row r="8" spans="2:5" x14ac:dyDescent="0.25">
      <c r="B8" s="2" t="s">
        <v>4</v>
      </c>
      <c r="C8" s="1" t="s">
        <v>16</v>
      </c>
      <c r="D8" s="12" t="s">
        <v>17</v>
      </c>
      <c r="E8" s="13" t="s">
        <v>13</v>
      </c>
    </row>
    <row r="9" spans="2:5" x14ac:dyDescent="0.25">
      <c r="B9" s="2" t="s">
        <v>4</v>
      </c>
      <c r="C9" s="1" t="s">
        <v>18</v>
      </c>
      <c r="D9" s="12" t="s">
        <v>19</v>
      </c>
      <c r="E9" s="13" t="s">
        <v>20</v>
      </c>
    </row>
    <row r="10" spans="2:5" x14ac:dyDescent="0.25">
      <c r="B10" s="2" t="s">
        <v>21</v>
      </c>
      <c r="C10" s="1" t="s">
        <v>5</v>
      </c>
      <c r="D10" s="12" t="s">
        <v>22</v>
      </c>
      <c r="E10" s="13" t="s">
        <v>7</v>
      </c>
    </row>
    <row r="11" spans="2:5" x14ac:dyDescent="0.25">
      <c r="B11" s="2" t="s">
        <v>21</v>
      </c>
      <c r="C11" s="1" t="s">
        <v>23</v>
      </c>
      <c r="D11" s="12" t="s">
        <v>24</v>
      </c>
      <c r="E11" s="13" t="s">
        <v>25</v>
      </c>
    </row>
    <row r="12" spans="2:5" x14ac:dyDescent="0.25">
      <c r="B12" s="2" t="s">
        <v>21</v>
      </c>
      <c r="C12" s="1" t="s">
        <v>26</v>
      </c>
      <c r="D12" s="12" t="s">
        <v>27</v>
      </c>
      <c r="E12" s="13" t="s">
        <v>20</v>
      </c>
    </row>
    <row r="13" spans="2:5" x14ac:dyDescent="0.25">
      <c r="B13" s="2" t="s">
        <v>21</v>
      </c>
      <c r="C13" s="1" t="s">
        <v>28</v>
      </c>
      <c r="D13" s="12" t="s">
        <v>29</v>
      </c>
      <c r="E13" s="13" t="s">
        <v>20</v>
      </c>
    </row>
    <row r="14" spans="2:5" x14ac:dyDescent="0.25">
      <c r="B14" s="2" t="s">
        <v>30</v>
      </c>
      <c r="C14" s="1" t="s">
        <v>5</v>
      </c>
      <c r="D14" s="12" t="s">
        <v>31</v>
      </c>
      <c r="E14" s="13" t="s">
        <v>7</v>
      </c>
    </row>
    <row r="15" spans="2:5" x14ac:dyDescent="0.25">
      <c r="B15" s="2" t="s">
        <v>30</v>
      </c>
      <c r="C15" s="1" t="s">
        <v>32</v>
      </c>
      <c r="D15" s="12" t="s">
        <v>33</v>
      </c>
      <c r="E15" s="13" t="s">
        <v>25</v>
      </c>
    </row>
    <row r="16" spans="2:5" x14ac:dyDescent="0.25">
      <c r="B16" s="2" t="s">
        <v>34</v>
      </c>
      <c r="C16" s="1" t="s">
        <v>35</v>
      </c>
      <c r="D16" s="12" t="s">
        <v>36</v>
      </c>
      <c r="E16" s="13" t="s">
        <v>25</v>
      </c>
    </row>
    <row r="17" spans="2:5" x14ac:dyDescent="0.25">
      <c r="B17" s="2" t="s">
        <v>30</v>
      </c>
      <c r="C17" s="1" t="s">
        <v>37</v>
      </c>
      <c r="D17" s="12" t="s">
        <v>38</v>
      </c>
      <c r="E17" s="13" t="s">
        <v>20</v>
      </c>
    </row>
    <row r="18" spans="2:5" x14ac:dyDescent="0.25">
      <c r="B18" s="2" t="s">
        <v>30</v>
      </c>
      <c r="C18" s="1" t="s">
        <v>39</v>
      </c>
      <c r="D18" s="12" t="s">
        <v>40</v>
      </c>
      <c r="E18" s="13" t="s">
        <v>13</v>
      </c>
    </row>
    <row r="19" spans="2:5" x14ac:dyDescent="0.25">
      <c r="B19" s="2" t="s">
        <v>30</v>
      </c>
      <c r="C19" s="1" t="s">
        <v>41</v>
      </c>
      <c r="D19" s="12" t="s">
        <v>42</v>
      </c>
      <c r="E19" s="13" t="s">
        <v>43</v>
      </c>
    </row>
    <row r="20" spans="2:5" x14ac:dyDescent="0.25">
      <c r="B20" s="2" t="s">
        <v>44</v>
      </c>
      <c r="C20" s="1" t="s">
        <v>5</v>
      </c>
      <c r="D20" s="12" t="s">
        <v>45</v>
      </c>
      <c r="E20" s="13" t="s">
        <v>7</v>
      </c>
    </row>
    <row r="21" spans="2:5" x14ac:dyDescent="0.25">
      <c r="B21" s="2" t="s">
        <v>46</v>
      </c>
      <c r="C21" s="1" t="s">
        <v>5</v>
      </c>
      <c r="D21" s="12" t="s">
        <v>47</v>
      </c>
      <c r="E21" s="13" t="s">
        <v>7</v>
      </c>
    </row>
    <row r="22" spans="2:5" x14ac:dyDescent="0.25">
      <c r="B22" s="2" t="s">
        <v>46</v>
      </c>
      <c r="C22" s="1" t="s">
        <v>48</v>
      </c>
      <c r="D22" s="12" t="s">
        <v>49</v>
      </c>
      <c r="E22" s="13" t="s">
        <v>50</v>
      </c>
    </row>
    <row r="23" spans="2:5" x14ac:dyDescent="0.25">
      <c r="B23" s="2" t="s">
        <v>46</v>
      </c>
      <c r="C23" s="1" t="s">
        <v>51</v>
      </c>
      <c r="D23" s="12" t="s">
        <v>52</v>
      </c>
      <c r="E23" s="13" t="s">
        <v>25</v>
      </c>
    </row>
    <row r="24" spans="2:5" x14ac:dyDescent="0.25">
      <c r="B24" s="2" t="s">
        <v>46</v>
      </c>
      <c r="C24" s="1" t="s">
        <v>11</v>
      </c>
      <c r="D24" s="12" t="s">
        <v>53</v>
      </c>
      <c r="E24" s="13" t="s">
        <v>13</v>
      </c>
    </row>
    <row r="25" spans="2:5" x14ac:dyDescent="0.25">
      <c r="B25" s="2" t="s">
        <v>46</v>
      </c>
      <c r="C25" s="1" t="s">
        <v>54</v>
      </c>
      <c r="D25" s="12" t="s">
        <v>55</v>
      </c>
      <c r="E25" s="13" t="s">
        <v>13</v>
      </c>
    </row>
    <row r="26" spans="2:5" x14ac:dyDescent="0.25">
      <c r="B26" s="2" t="s">
        <v>46</v>
      </c>
      <c r="C26" s="1" t="s">
        <v>56</v>
      </c>
      <c r="D26" s="12" t="s">
        <v>57</v>
      </c>
      <c r="E26" s="13" t="s">
        <v>13</v>
      </c>
    </row>
    <row r="27" spans="2:5" x14ac:dyDescent="0.25">
      <c r="B27" s="2" t="s">
        <v>46</v>
      </c>
      <c r="C27" s="1" t="s">
        <v>58</v>
      </c>
      <c r="D27" s="12" t="s">
        <v>59</v>
      </c>
      <c r="E27" s="13" t="s">
        <v>50</v>
      </c>
    </row>
    <row r="28" spans="2:5" x14ac:dyDescent="0.25">
      <c r="B28" s="2" t="s">
        <v>46</v>
      </c>
      <c r="C28" s="1" t="s">
        <v>16</v>
      </c>
      <c r="D28" s="12" t="s">
        <v>60</v>
      </c>
      <c r="E28" s="13" t="s">
        <v>13</v>
      </c>
    </row>
    <row r="29" spans="2:5" x14ac:dyDescent="0.25">
      <c r="B29" s="2" t="s">
        <v>46</v>
      </c>
      <c r="C29" s="1" t="s">
        <v>18</v>
      </c>
      <c r="D29" s="12" t="s">
        <v>61</v>
      </c>
      <c r="E29" s="13" t="s">
        <v>20</v>
      </c>
    </row>
    <row r="30" spans="2:5" x14ac:dyDescent="0.25">
      <c r="B30" s="2" t="s">
        <v>62</v>
      </c>
      <c r="C30" s="1" t="s">
        <v>5</v>
      </c>
      <c r="D30" s="12" t="s">
        <v>63</v>
      </c>
      <c r="E30" s="13" t="s">
        <v>7</v>
      </c>
    </row>
    <row r="31" spans="2:5" x14ac:dyDescent="0.25">
      <c r="B31" s="2" t="s">
        <v>62</v>
      </c>
      <c r="C31" s="1" t="s">
        <v>64</v>
      </c>
      <c r="D31" s="12" t="s">
        <v>65</v>
      </c>
      <c r="E31" s="13" t="s">
        <v>50</v>
      </c>
    </row>
    <row r="32" spans="2:5" x14ac:dyDescent="0.25">
      <c r="B32" s="2" t="s">
        <v>62</v>
      </c>
      <c r="C32" s="1" t="s">
        <v>66</v>
      </c>
      <c r="D32" s="12" t="s">
        <v>67</v>
      </c>
      <c r="E32" s="13" t="s">
        <v>25</v>
      </c>
    </row>
    <row r="33" spans="2:5" x14ac:dyDescent="0.25">
      <c r="B33" s="2" t="s">
        <v>62</v>
      </c>
      <c r="C33" s="1" t="s">
        <v>68</v>
      </c>
      <c r="D33" s="12" t="s">
        <v>69</v>
      </c>
      <c r="E33" s="13" t="s">
        <v>25</v>
      </c>
    </row>
    <row r="34" spans="2:5" x14ac:dyDescent="0.25">
      <c r="B34" s="2" t="s">
        <v>62</v>
      </c>
      <c r="C34" s="1" t="s">
        <v>70</v>
      </c>
      <c r="D34" s="12" t="s">
        <v>71</v>
      </c>
      <c r="E34" s="13" t="s">
        <v>50</v>
      </c>
    </row>
    <row r="35" spans="2:5" x14ac:dyDescent="0.25">
      <c r="B35" s="2" t="s">
        <v>62</v>
      </c>
      <c r="C35" s="1" t="s">
        <v>72</v>
      </c>
      <c r="D35" s="12" t="s">
        <v>73</v>
      </c>
      <c r="E35" s="13" t="s">
        <v>43</v>
      </c>
    </row>
    <row r="36" spans="2:5" x14ac:dyDescent="0.25">
      <c r="B36" s="2" t="s">
        <v>74</v>
      </c>
      <c r="C36" s="1" t="s">
        <v>5</v>
      </c>
      <c r="D36" s="12" t="s">
        <v>75</v>
      </c>
      <c r="E36" s="13" t="s">
        <v>7</v>
      </c>
    </row>
    <row r="37" spans="2:5" x14ac:dyDescent="0.25">
      <c r="B37" s="2" t="s">
        <v>74</v>
      </c>
      <c r="C37" s="1" t="s">
        <v>76</v>
      </c>
      <c r="D37" s="12" t="s">
        <v>77</v>
      </c>
      <c r="E37" s="13" t="s">
        <v>50</v>
      </c>
    </row>
    <row r="38" spans="2:5" x14ac:dyDescent="0.25">
      <c r="B38" s="2" t="s">
        <v>74</v>
      </c>
      <c r="C38" s="1" t="s">
        <v>78</v>
      </c>
      <c r="D38" s="12" t="s">
        <v>79</v>
      </c>
      <c r="E38" s="13" t="s">
        <v>50</v>
      </c>
    </row>
    <row r="39" spans="2:5" x14ac:dyDescent="0.25">
      <c r="B39" s="2" t="s">
        <v>74</v>
      </c>
      <c r="C39" s="1" t="s">
        <v>80</v>
      </c>
      <c r="D39" s="12" t="s">
        <v>81</v>
      </c>
      <c r="E39" s="13" t="s">
        <v>25</v>
      </c>
    </row>
    <row r="40" spans="2:5" x14ac:dyDescent="0.25">
      <c r="B40" s="2" t="s">
        <v>74</v>
      </c>
      <c r="C40" s="1" t="s">
        <v>82</v>
      </c>
      <c r="D40" s="12" t="s">
        <v>83</v>
      </c>
      <c r="E40" s="13" t="s">
        <v>25</v>
      </c>
    </row>
    <row r="41" spans="2:5" x14ac:dyDescent="0.25">
      <c r="B41" s="2" t="s">
        <v>74</v>
      </c>
      <c r="C41" s="1" t="s">
        <v>84</v>
      </c>
      <c r="D41" s="12" t="s">
        <v>85</v>
      </c>
      <c r="E41" s="13" t="s">
        <v>13</v>
      </c>
    </row>
    <row r="42" spans="2:5" x14ac:dyDescent="0.25">
      <c r="B42" s="2" t="s">
        <v>74</v>
      </c>
      <c r="C42" s="1" t="s">
        <v>86</v>
      </c>
      <c r="D42" s="12" t="s">
        <v>87</v>
      </c>
      <c r="E42" s="13" t="s">
        <v>25</v>
      </c>
    </row>
    <row r="43" spans="2:5" x14ac:dyDescent="0.25">
      <c r="B43" s="2" t="s">
        <v>88</v>
      </c>
      <c r="C43" s="1" t="s">
        <v>5</v>
      </c>
      <c r="D43" s="12" t="s">
        <v>89</v>
      </c>
      <c r="E43" s="13" t="s">
        <v>7</v>
      </c>
    </row>
    <row r="44" spans="2:5" x14ac:dyDescent="0.25">
      <c r="B44" s="2" t="s">
        <v>90</v>
      </c>
      <c r="C44" s="1" t="s">
        <v>91</v>
      </c>
      <c r="D44" s="12" t="s">
        <v>92</v>
      </c>
      <c r="E44" s="13" t="s">
        <v>25</v>
      </c>
    </row>
    <row r="45" spans="2:5" x14ac:dyDescent="0.25">
      <c r="B45" s="2" t="s">
        <v>90</v>
      </c>
      <c r="C45" s="1" t="s">
        <v>93</v>
      </c>
      <c r="D45" s="12" t="s">
        <v>94</v>
      </c>
      <c r="E45" s="13" t="s">
        <v>13</v>
      </c>
    </row>
    <row r="46" spans="2:5" x14ac:dyDescent="0.25">
      <c r="B46" s="2" t="s">
        <v>90</v>
      </c>
      <c r="C46" s="1" t="s">
        <v>95</v>
      </c>
      <c r="D46" s="12" t="s">
        <v>96</v>
      </c>
      <c r="E46" s="13" t="s">
        <v>13</v>
      </c>
    </row>
    <row r="47" spans="2:5" x14ac:dyDescent="0.25">
      <c r="B47" s="2" t="s">
        <v>90</v>
      </c>
      <c r="C47" s="1" t="s">
        <v>97</v>
      </c>
      <c r="D47" s="12" t="s">
        <v>98</v>
      </c>
      <c r="E47" s="13" t="s">
        <v>25</v>
      </c>
    </row>
    <row r="48" spans="2:5" x14ac:dyDescent="0.25">
      <c r="B48" s="2" t="s">
        <v>88</v>
      </c>
      <c r="C48" s="1" t="s">
        <v>18</v>
      </c>
      <c r="D48" s="12" t="s">
        <v>99</v>
      </c>
      <c r="E48" s="13" t="s">
        <v>20</v>
      </c>
    </row>
    <row r="49" spans="2:5" x14ac:dyDescent="0.25">
      <c r="B49" s="2" t="s">
        <v>88</v>
      </c>
      <c r="C49" s="1" t="s">
        <v>100</v>
      </c>
      <c r="D49" s="12" t="s">
        <v>101</v>
      </c>
      <c r="E49" s="13" t="s">
        <v>25</v>
      </c>
    </row>
    <row r="50" spans="2:5" x14ac:dyDescent="0.25">
      <c r="B50" s="2" t="s">
        <v>88</v>
      </c>
      <c r="C50" s="1" t="s">
        <v>102</v>
      </c>
      <c r="D50" s="12" t="s">
        <v>103</v>
      </c>
      <c r="E50" s="13" t="s">
        <v>25</v>
      </c>
    </row>
    <row r="51" spans="2:5" x14ac:dyDescent="0.25">
      <c r="B51" s="2" t="s">
        <v>88</v>
      </c>
      <c r="C51" s="1" t="s">
        <v>104</v>
      </c>
      <c r="D51" s="12" t="s">
        <v>105</v>
      </c>
      <c r="E51" s="13" t="s">
        <v>50</v>
      </c>
    </row>
    <row r="52" spans="2:5" x14ac:dyDescent="0.25">
      <c r="B52" s="2" t="s">
        <v>106</v>
      </c>
      <c r="C52" s="1" t="s">
        <v>5</v>
      </c>
      <c r="D52" s="12" t="s">
        <v>107</v>
      </c>
      <c r="E52" s="13" t="s">
        <v>7</v>
      </c>
    </row>
    <row r="53" spans="2:5" x14ac:dyDescent="0.25">
      <c r="B53" s="2" t="s">
        <v>106</v>
      </c>
      <c r="C53" s="1" t="s">
        <v>108</v>
      </c>
      <c r="D53" s="12" t="s">
        <v>109</v>
      </c>
      <c r="E53" s="13" t="s">
        <v>50</v>
      </c>
    </row>
    <row r="54" spans="2:5" x14ac:dyDescent="0.25">
      <c r="B54" s="2" t="s">
        <v>106</v>
      </c>
      <c r="C54" s="1" t="s">
        <v>110</v>
      </c>
      <c r="D54" s="12" t="s">
        <v>111</v>
      </c>
      <c r="E54" s="13" t="s">
        <v>25</v>
      </c>
    </row>
    <row r="55" spans="2:5" x14ac:dyDescent="0.25">
      <c r="B55" s="2" t="s">
        <v>106</v>
      </c>
      <c r="C55" s="1" t="s">
        <v>112</v>
      </c>
      <c r="D55" s="12" t="s">
        <v>113</v>
      </c>
      <c r="E55" s="13" t="s">
        <v>25</v>
      </c>
    </row>
    <row r="56" spans="2:5" x14ac:dyDescent="0.25">
      <c r="B56" s="2" t="s">
        <v>106</v>
      </c>
      <c r="C56" s="1" t="s">
        <v>18</v>
      </c>
      <c r="D56" s="12" t="s">
        <v>114</v>
      </c>
      <c r="E56" s="13" t="s">
        <v>20</v>
      </c>
    </row>
    <row r="57" spans="2:5" x14ac:dyDescent="0.25">
      <c r="B57" s="2" t="s">
        <v>115</v>
      </c>
      <c r="C57" s="1" t="s">
        <v>5</v>
      </c>
      <c r="D57" s="12" t="s">
        <v>116</v>
      </c>
      <c r="E57" s="13" t="s">
        <v>7</v>
      </c>
    </row>
    <row r="58" spans="2:5" x14ac:dyDescent="0.25">
      <c r="B58" s="2" t="s">
        <v>115</v>
      </c>
      <c r="C58" s="1" t="s">
        <v>117</v>
      </c>
      <c r="D58" s="12" t="s">
        <v>118</v>
      </c>
      <c r="E58" s="13" t="s">
        <v>50</v>
      </c>
    </row>
    <row r="59" spans="2:5" x14ac:dyDescent="0.25">
      <c r="B59" s="2" t="s">
        <v>115</v>
      </c>
      <c r="C59" s="1" t="s">
        <v>119</v>
      </c>
      <c r="D59" s="12" t="s">
        <v>120</v>
      </c>
      <c r="E59" s="13" t="s">
        <v>20</v>
      </c>
    </row>
    <row r="60" spans="2:5" x14ac:dyDescent="0.25">
      <c r="B60" s="2" t="s">
        <v>121</v>
      </c>
      <c r="C60" s="1" t="s">
        <v>5</v>
      </c>
      <c r="D60" s="12" t="s">
        <v>122</v>
      </c>
      <c r="E60" s="13" t="s">
        <v>7</v>
      </c>
    </row>
    <row r="61" spans="2:5" x14ac:dyDescent="0.25">
      <c r="B61" s="2" t="s">
        <v>121</v>
      </c>
      <c r="C61" s="1" t="s">
        <v>84</v>
      </c>
      <c r="D61" s="12" t="s">
        <v>123</v>
      </c>
      <c r="E61" s="13" t="s">
        <v>13</v>
      </c>
    </row>
    <row r="62" spans="2:5" x14ac:dyDescent="0.25">
      <c r="B62" s="2" t="s">
        <v>121</v>
      </c>
      <c r="C62" s="1" t="s">
        <v>124</v>
      </c>
      <c r="D62" s="12" t="s">
        <v>125</v>
      </c>
      <c r="E62" s="13" t="s">
        <v>25</v>
      </c>
    </row>
    <row r="63" spans="2:5" x14ac:dyDescent="0.25">
      <c r="B63" s="2" t="s">
        <v>121</v>
      </c>
      <c r="C63" s="1" t="s">
        <v>126</v>
      </c>
      <c r="D63" s="12" t="s">
        <v>127</v>
      </c>
      <c r="E63" s="13" t="s">
        <v>43</v>
      </c>
    </row>
    <row r="64" spans="2:5" x14ac:dyDescent="0.25">
      <c r="B64" s="2" t="s">
        <v>128</v>
      </c>
      <c r="C64" s="1" t="s">
        <v>5</v>
      </c>
      <c r="D64" s="12" t="s">
        <v>129</v>
      </c>
      <c r="E64" s="13" t="s">
        <v>7</v>
      </c>
    </row>
    <row r="65" spans="2:5" x14ac:dyDescent="0.25">
      <c r="B65" s="2" t="s">
        <v>128</v>
      </c>
      <c r="C65" s="1" t="s">
        <v>130</v>
      </c>
      <c r="D65" s="12" t="s">
        <v>131</v>
      </c>
      <c r="E65" s="13" t="s">
        <v>50</v>
      </c>
    </row>
    <row r="66" spans="2:5" x14ac:dyDescent="0.25">
      <c r="B66" s="2" t="s">
        <v>132</v>
      </c>
      <c r="C66" s="1" t="s">
        <v>5</v>
      </c>
      <c r="D66" s="12" t="s">
        <v>133</v>
      </c>
      <c r="E66" s="13" t="s">
        <v>7</v>
      </c>
    </row>
    <row r="67" spans="2:5" x14ac:dyDescent="0.25">
      <c r="B67" s="2" t="s">
        <v>132</v>
      </c>
      <c r="C67" s="1" t="s">
        <v>108</v>
      </c>
      <c r="D67" s="12" t="s">
        <v>134</v>
      </c>
      <c r="E67" s="13" t="s">
        <v>50</v>
      </c>
    </row>
    <row r="68" spans="2:5" x14ac:dyDescent="0.25">
      <c r="B68" s="2" t="s">
        <v>135</v>
      </c>
      <c r="C68" s="1" t="s">
        <v>136</v>
      </c>
      <c r="D68" s="12" t="s">
        <v>137</v>
      </c>
      <c r="E68" s="13" t="s">
        <v>7</v>
      </c>
    </row>
    <row r="69" spans="2:5" x14ac:dyDescent="0.25">
      <c r="B69" s="2" t="s">
        <v>138</v>
      </c>
      <c r="C69" s="1" t="s">
        <v>5</v>
      </c>
      <c r="D69" s="12" t="s">
        <v>139</v>
      </c>
      <c r="E69" s="13" t="s">
        <v>7</v>
      </c>
    </row>
    <row r="70" spans="2:5" x14ac:dyDescent="0.25">
      <c r="B70" s="2" t="s">
        <v>138</v>
      </c>
      <c r="C70" s="1" t="s">
        <v>140</v>
      </c>
      <c r="D70" s="12" t="s">
        <v>141</v>
      </c>
      <c r="E70" s="13" t="s">
        <v>25</v>
      </c>
    </row>
    <row r="71" spans="2:5" x14ac:dyDescent="0.25">
      <c r="B71" s="2" t="s">
        <v>138</v>
      </c>
      <c r="C71" s="1" t="s">
        <v>18</v>
      </c>
      <c r="D71" s="12" t="s">
        <v>142</v>
      </c>
      <c r="E71" s="13" t="s">
        <v>20</v>
      </c>
    </row>
    <row r="72" spans="2:5" x14ac:dyDescent="0.25">
      <c r="B72" s="2" t="s">
        <v>138</v>
      </c>
      <c r="C72" s="1" t="s">
        <v>97</v>
      </c>
      <c r="D72" s="12" t="s">
        <v>143</v>
      </c>
      <c r="E72" s="13" t="s">
        <v>25</v>
      </c>
    </row>
    <row r="73" spans="2:5" x14ac:dyDescent="0.25">
      <c r="B73" s="2" t="s">
        <v>138</v>
      </c>
      <c r="C73" s="1" t="s">
        <v>144</v>
      </c>
      <c r="D73" s="12" t="s">
        <v>145</v>
      </c>
      <c r="E73" s="13" t="s">
        <v>25</v>
      </c>
    </row>
    <row r="74" spans="2:5" x14ac:dyDescent="0.25">
      <c r="B74" s="2" t="s">
        <v>138</v>
      </c>
      <c r="C74" s="1" t="s">
        <v>146</v>
      </c>
      <c r="D74" s="12" t="s">
        <v>147</v>
      </c>
      <c r="E74" s="13" t="s">
        <v>25</v>
      </c>
    </row>
    <row r="75" spans="2:5" x14ac:dyDescent="0.25">
      <c r="B75" s="2" t="s">
        <v>148</v>
      </c>
      <c r="C75" s="1" t="s">
        <v>5</v>
      </c>
      <c r="D75" s="12" t="s">
        <v>149</v>
      </c>
      <c r="E75" s="13" t="s">
        <v>7</v>
      </c>
    </row>
    <row r="76" spans="2:5" x14ac:dyDescent="0.25">
      <c r="B76" s="2" t="s">
        <v>148</v>
      </c>
      <c r="C76" s="1" t="s">
        <v>150</v>
      </c>
      <c r="D76" s="12" t="s">
        <v>151</v>
      </c>
      <c r="E76" s="13" t="s">
        <v>25</v>
      </c>
    </row>
    <row r="77" spans="2:5" x14ac:dyDescent="0.25">
      <c r="B77" s="2" t="s">
        <v>148</v>
      </c>
      <c r="C77" s="1" t="s">
        <v>152</v>
      </c>
      <c r="D77" s="12" t="s">
        <v>153</v>
      </c>
      <c r="E77" s="13" t="s">
        <v>13</v>
      </c>
    </row>
    <row r="78" spans="2:5" x14ac:dyDescent="0.25">
      <c r="B78" s="2" t="s">
        <v>148</v>
      </c>
      <c r="C78" s="1" t="s">
        <v>154</v>
      </c>
      <c r="D78" s="12" t="s">
        <v>155</v>
      </c>
      <c r="E78" s="13" t="s">
        <v>20</v>
      </c>
    </row>
    <row r="79" spans="2:5" x14ac:dyDescent="0.25">
      <c r="B79" s="2" t="s">
        <v>148</v>
      </c>
      <c r="C79" s="1" t="s">
        <v>156</v>
      </c>
      <c r="D79" s="12" t="s">
        <v>157</v>
      </c>
      <c r="E79" s="13" t="s">
        <v>25</v>
      </c>
    </row>
    <row r="80" spans="2:5" x14ac:dyDescent="0.25">
      <c r="B80" s="2" t="s">
        <v>158</v>
      </c>
      <c r="C80" s="1" t="s">
        <v>5</v>
      </c>
      <c r="D80" s="12" t="s">
        <v>159</v>
      </c>
      <c r="E80" s="13" t="s">
        <v>7</v>
      </c>
    </row>
    <row r="81" spans="2:5" x14ac:dyDescent="0.25">
      <c r="B81" s="2" t="s">
        <v>158</v>
      </c>
      <c r="C81" s="1" t="s">
        <v>160</v>
      </c>
      <c r="D81" s="12" t="s">
        <v>161</v>
      </c>
      <c r="E81" s="13" t="s">
        <v>50</v>
      </c>
    </row>
    <row r="82" spans="2:5" x14ac:dyDescent="0.25">
      <c r="B82" s="2" t="s">
        <v>158</v>
      </c>
      <c r="C82" s="1" t="s">
        <v>146</v>
      </c>
      <c r="D82" s="12" t="s">
        <v>162</v>
      </c>
      <c r="E82" s="13" t="s">
        <v>25</v>
      </c>
    </row>
    <row r="83" spans="2:5" x14ac:dyDescent="0.25">
      <c r="B83" s="2" t="s">
        <v>158</v>
      </c>
      <c r="C83" s="1" t="s">
        <v>119</v>
      </c>
      <c r="D83" s="12" t="s">
        <v>163</v>
      </c>
      <c r="E83" s="13" t="s">
        <v>20</v>
      </c>
    </row>
    <row r="84" spans="2:5" x14ac:dyDescent="0.25">
      <c r="B84" s="2" t="s">
        <v>164</v>
      </c>
      <c r="C84" s="1" t="s">
        <v>5</v>
      </c>
      <c r="D84" s="12" t="s">
        <v>165</v>
      </c>
      <c r="E84" s="13" t="s">
        <v>7</v>
      </c>
    </row>
    <row r="85" spans="2:5" x14ac:dyDescent="0.25">
      <c r="B85" s="2" t="s">
        <v>164</v>
      </c>
      <c r="C85" s="1" t="s">
        <v>166</v>
      </c>
      <c r="D85" s="12" t="s">
        <v>167</v>
      </c>
      <c r="E85" s="13" t="s">
        <v>25</v>
      </c>
    </row>
    <row r="86" spans="2:5" x14ac:dyDescent="0.25">
      <c r="B86" s="2" t="s">
        <v>164</v>
      </c>
      <c r="C86" s="1" t="s">
        <v>119</v>
      </c>
      <c r="D86" s="12" t="s">
        <v>167</v>
      </c>
      <c r="E86" s="13" t="s">
        <v>20</v>
      </c>
    </row>
    <row r="87" spans="2:5" x14ac:dyDescent="0.25">
      <c r="B87" s="2" t="s">
        <v>168</v>
      </c>
      <c r="C87" s="1" t="s">
        <v>5</v>
      </c>
      <c r="D87" s="12" t="s">
        <v>169</v>
      </c>
      <c r="E87" s="13" t="s">
        <v>7</v>
      </c>
    </row>
    <row r="88" spans="2:5" x14ac:dyDescent="0.25">
      <c r="B88" s="2" t="s">
        <v>168</v>
      </c>
      <c r="C88" s="1" t="s">
        <v>119</v>
      </c>
      <c r="D88" s="12" t="s">
        <v>170</v>
      </c>
      <c r="E88" s="13" t="s">
        <v>20</v>
      </c>
    </row>
    <row r="89" spans="2:5" x14ac:dyDescent="0.25">
      <c r="B89" s="2" t="s">
        <v>168</v>
      </c>
      <c r="C89" s="1" t="s">
        <v>171</v>
      </c>
      <c r="D89" s="12" t="s">
        <v>172</v>
      </c>
      <c r="E89" s="13" t="s">
        <v>43</v>
      </c>
    </row>
    <row r="90" spans="2:5" x14ac:dyDescent="0.25">
      <c r="B90" s="2" t="s">
        <v>173</v>
      </c>
      <c r="C90" s="1" t="s">
        <v>5</v>
      </c>
      <c r="D90" s="12" t="s">
        <v>174</v>
      </c>
      <c r="E90" s="13" t="s">
        <v>7</v>
      </c>
    </row>
    <row r="91" spans="2:5" x14ac:dyDescent="0.25">
      <c r="B91" s="2" t="s">
        <v>173</v>
      </c>
      <c r="C91" s="1" t="s">
        <v>175</v>
      </c>
      <c r="D91" s="12" t="s">
        <v>176</v>
      </c>
      <c r="E91" s="13" t="s">
        <v>25</v>
      </c>
    </row>
    <row r="92" spans="2:5" x14ac:dyDescent="0.25">
      <c r="B92" s="2" t="s">
        <v>177</v>
      </c>
      <c r="C92" s="1" t="s">
        <v>5</v>
      </c>
      <c r="D92" s="12" t="s">
        <v>178</v>
      </c>
      <c r="E92" s="13" t="s">
        <v>7</v>
      </c>
    </row>
    <row r="93" spans="2:5" x14ac:dyDescent="0.25">
      <c r="B93" s="2" t="s">
        <v>177</v>
      </c>
      <c r="C93" s="1" t="s">
        <v>179</v>
      </c>
      <c r="D93" s="12" t="s">
        <v>180</v>
      </c>
      <c r="E93" s="13" t="s">
        <v>50</v>
      </c>
    </row>
    <row r="94" spans="2:5" x14ac:dyDescent="0.25">
      <c r="B94" s="2" t="s">
        <v>177</v>
      </c>
      <c r="C94" s="1" t="s">
        <v>181</v>
      </c>
      <c r="D94" s="12" t="s">
        <v>182</v>
      </c>
      <c r="E94" s="13" t="s">
        <v>25</v>
      </c>
    </row>
    <row r="95" spans="2:5" x14ac:dyDescent="0.25">
      <c r="B95" s="2" t="s">
        <v>177</v>
      </c>
      <c r="C95" s="1" t="s">
        <v>183</v>
      </c>
      <c r="D95" s="12" t="s">
        <v>184</v>
      </c>
      <c r="E95" s="13" t="s">
        <v>50</v>
      </c>
    </row>
    <row r="96" spans="2:5" ht="15.75" thickBot="1" x14ac:dyDescent="0.3">
      <c r="B96" s="3" t="s">
        <v>177</v>
      </c>
      <c r="C96" s="4" t="s">
        <v>185</v>
      </c>
      <c r="D96" s="14" t="s">
        <v>186</v>
      </c>
      <c r="E96" s="1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4961-9402-43B8-AB89-8D7FBAC1D0AD}">
  <dimension ref="B1:G71"/>
  <sheetViews>
    <sheetView workbookViewId="0">
      <selection activeCell="G71" sqref="G71"/>
    </sheetView>
  </sheetViews>
  <sheetFormatPr defaultRowHeight="15" x14ac:dyDescent="0.25"/>
  <cols>
    <col min="2" max="2" width="31" customWidth="1"/>
    <col min="3" max="4" width="24.28515625" customWidth="1"/>
  </cols>
  <sheetData>
    <row r="1" spans="2:7" ht="15.75" thickBot="1" x14ac:dyDescent="0.3"/>
    <row r="2" spans="2:7" ht="15.75" thickBot="1" x14ac:dyDescent="0.3">
      <c r="B2" s="37" t="s">
        <v>223</v>
      </c>
      <c r="C2" s="38"/>
      <c r="D2" s="39"/>
    </row>
    <row r="3" spans="2:7" ht="15.75" thickBot="1" x14ac:dyDescent="0.3"/>
    <row r="4" spans="2:7" ht="15.75" customHeight="1" thickBot="1" x14ac:dyDescent="0.3">
      <c r="B4" s="16" t="s">
        <v>202</v>
      </c>
      <c r="C4" s="17" t="s">
        <v>188</v>
      </c>
      <c r="D4" s="18" t="s">
        <v>189</v>
      </c>
    </row>
    <row r="5" spans="2:7" ht="15.75" thickBot="1" x14ac:dyDescent="0.3">
      <c r="B5" s="19" t="s">
        <v>190</v>
      </c>
      <c r="C5" s="23">
        <v>20067.62</v>
      </c>
      <c r="D5" s="21">
        <v>1337.84</v>
      </c>
    </row>
    <row r="6" spans="2:7" ht="15.75" customHeight="1" thickBot="1" x14ac:dyDescent="0.3">
      <c r="B6" s="22" t="s">
        <v>191</v>
      </c>
      <c r="C6" s="23">
        <v>23129.5</v>
      </c>
      <c r="D6" s="21">
        <v>1541.97</v>
      </c>
      <c r="G6" s="74"/>
    </row>
    <row r="7" spans="2:7" ht="15.75" thickBot="1" x14ac:dyDescent="0.3">
      <c r="B7" s="22" t="s">
        <v>192</v>
      </c>
      <c r="C7" s="23">
        <v>26211.15</v>
      </c>
      <c r="D7" s="21">
        <v>1747.41</v>
      </c>
      <c r="G7" s="74"/>
    </row>
    <row r="8" spans="2:7" ht="15.75" thickBot="1" x14ac:dyDescent="0.3">
      <c r="B8" s="22" t="s">
        <v>193</v>
      </c>
      <c r="C8" s="23">
        <v>29295.33</v>
      </c>
      <c r="D8" s="21">
        <v>1953.02</v>
      </c>
      <c r="G8" s="74"/>
    </row>
    <row r="9" spans="2:7" ht="15.75" thickBot="1" x14ac:dyDescent="0.3">
      <c r="B9" s="22" t="s">
        <v>194</v>
      </c>
      <c r="C9" s="23">
        <v>30832.59</v>
      </c>
      <c r="D9" s="21">
        <v>2055.5100000000002</v>
      </c>
      <c r="G9" s="74"/>
    </row>
    <row r="10" spans="2:7" ht="15.75" thickBot="1" x14ac:dyDescent="0.3">
      <c r="B10" s="22" t="s">
        <v>195</v>
      </c>
      <c r="C10" s="23">
        <v>32373.97</v>
      </c>
      <c r="D10" s="21">
        <v>2158.2600000000002</v>
      </c>
      <c r="G10" s="74"/>
    </row>
    <row r="11" spans="2:7" ht="15.75" thickBot="1" x14ac:dyDescent="0.3">
      <c r="B11" s="22" t="s">
        <v>196</v>
      </c>
      <c r="C11" s="23">
        <v>34223.019999999997</v>
      </c>
      <c r="D11" s="21">
        <v>2281.5300000000002</v>
      </c>
    </row>
    <row r="12" spans="2:7" ht="15.75" thickBot="1" x14ac:dyDescent="0.3">
      <c r="B12" s="22" t="s">
        <v>197</v>
      </c>
      <c r="C12" s="23">
        <v>36071.599999999999</v>
      </c>
      <c r="D12" s="21">
        <v>2404.77</v>
      </c>
    </row>
    <row r="13" spans="2:7" ht="15.75" thickBot="1" x14ac:dyDescent="0.3">
      <c r="B13" s="22" t="s">
        <v>198</v>
      </c>
      <c r="C13" s="23">
        <v>37920.49</v>
      </c>
      <c r="D13" s="21">
        <v>2528.0300000000002</v>
      </c>
    </row>
    <row r="14" spans="2:7" ht="15.75" customHeight="1" thickBot="1" x14ac:dyDescent="0.3">
      <c r="B14" s="22" t="s">
        <v>199</v>
      </c>
      <c r="C14" s="23">
        <v>42860.36</v>
      </c>
      <c r="D14" s="21">
        <v>2857.36</v>
      </c>
    </row>
    <row r="15" spans="2:7" ht="15.75" thickBot="1" x14ac:dyDescent="0.3">
      <c r="B15" s="22" t="s">
        <v>200</v>
      </c>
      <c r="C15" s="23">
        <v>51796.36</v>
      </c>
      <c r="D15" s="21">
        <v>3453.09</v>
      </c>
    </row>
    <row r="16" spans="2:7" ht="15.75" customHeight="1" thickBot="1" x14ac:dyDescent="0.3">
      <c r="B16" s="22" t="s">
        <v>201</v>
      </c>
      <c r="C16" s="23">
        <v>62293.81</v>
      </c>
      <c r="D16" s="21">
        <v>4152.92</v>
      </c>
    </row>
    <row r="20" spans="2:4" ht="15.75" thickBot="1" x14ac:dyDescent="0.3"/>
    <row r="21" spans="2:4" ht="15.75" thickBot="1" x14ac:dyDescent="0.3">
      <c r="B21" s="16" t="s">
        <v>187</v>
      </c>
      <c r="C21" s="17" t="s">
        <v>188</v>
      </c>
      <c r="D21" s="18" t="s">
        <v>189</v>
      </c>
    </row>
    <row r="22" spans="2:4" ht="15.75" thickBot="1" x14ac:dyDescent="0.3">
      <c r="B22" s="19" t="s">
        <v>190</v>
      </c>
      <c r="C22" s="20">
        <v>20116.689999999999</v>
      </c>
      <c r="D22" s="21">
        <v>1341.11</v>
      </c>
    </row>
    <row r="23" spans="2:4" ht="15.75" thickBot="1" x14ac:dyDescent="0.3">
      <c r="B23" s="22" t="s">
        <v>191</v>
      </c>
      <c r="C23" s="20">
        <v>23186.05</v>
      </c>
      <c r="D23" s="21">
        <v>1545.74</v>
      </c>
    </row>
    <row r="24" spans="2:4" ht="15.75" thickBot="1" x14ac:dyDescent="0.3">
      <c r="B24" s="22" t="s">
        <v>192</v>
      </c>
      <c r="C24" s="20">
        <v>26275.24</v>
      </c>
      <c r="D24" s="21">
        <v>1751.68</v>
      </c>
    </row>
    <row r="25" spans="2:4" ht="15.75" thickBot="1" x14ac:dyDescent="0.3">
      <c r="B25" s="22" t="s">
        <v>193</v>
      </c>
      <c r="C25" s="20">
        <v>29366.95</v>
      </c>
      <c r="D25" s="21">
        <v>1957.8</v>
      </c>
    </row>
    <row r="26" spans="2:4" ht="15.75" thickBot="1" x14ac:dyDescent="0.3">
      <c r="B26" s="22" t="s">
        <v>194</v>
      </c>
      <c r="C26" s="20">
        <v>30907.98</v>
      </c>
      <c r="D26" s="21">
        <v>2060.5300000000002</v>
      </c>
    </row>
    <row r="27" spans="2:4" ht="15.75" thickBot="1" x14ac:dyDescent="0.3">
      <c r="B27" s="22" t="s">
        <v>195</v>
      </c>
      <c r="C27" s="20">
        <v>32453.119999999999</v>
      </c>
      <c r="D27" s="21">
        <v>2163.54</v>
      </c>
    </row>
    <row r="28" spans="2:4" ht="15.75" thickBot="1" x14ac:dyDescent="0.3">
      <c r="B28" s="22" t="s">
        <v>196</v>
      </c>
      <c r="C28" s="20">
        <v>34306.69</v>
      </c>
      <c r="D28" s="21">
        <v>2287.11</v>
      </c>
    </row>
    <row r="29" spans="2:4" ht="15.75" thickBot="1" x14ac:dyDescent="0.3">
      <c r="B29" s="22" t="s">
        <v>197</v>
      </c>
      <c r="C29" s="20">
        <v>36159.79</v>
      </c>
      <c r="D29" s="21">
        <v>2410.65</v>
      </c>
    </row>
    <row r="30" spans="2:4" ht="15.75" thickBot="1" x14ac:dyDescent="0.3">
      <c r="B30" s="22" t="s">
        <v>198</v>
      </c>
      <c r="C30" s="20">
        <v>38013.199999999997</v>
      </c>
      <c r="D30" s="21">
        <v>2534.21</v>
      </c>
    </row>
    <row r="31" spans="2:4" ht="15.75" thickBot="1" x14ac:dyDescent="0.3">
      <c r="B31" s="22" t="s">
        <v>199</v>
      </c>
      <c r="C31" s="20">
        <v>42965.15</v>
      </c>
      <c r="D31" s="21">
        <v>2864.34</v>
      </c>
    </row>
    <row r="32" spans="2:4" ht="15.75" thickBot="1" x14ac:dyDescent="0.3">
      <c r="B32" s="22" t="s">
        <v>200</v>
      </c>
      <c r="C32" s="20">
        <v>51923</v>
      </c>
      <c r="D32" s="21">
        <v>3461.53</v>
      </c>
    </row>
    <row r="33" spans="2:4" ht="15.75" thickBot="1" x14ac:dyDescent="0.3">
      <c r="B33" s="22" t="s">
        <v>201</v>
      </c>
      <c r="C33" s="20">
        <v>62446.12</v>
      </c>
      <c r="D33" s="21">
        <v>4163.07</v>
      </c>
    </row>
    <row r="36" spans="2:4" ht="15.75" thickBot="1" x14ac:dyDescent="0.3"/>
    <row r="37" spans="2:4" ht="15.75" thickBot="1" x14ac:dyDescent="0.3">
      <c r="B37" s="16" t="s">
        <v>203</v>
      </c>
      <c r="C37" s="17" t="s">
        <v>204</v>
      </c>
      <c r="D37" s="18" t="s">
        <v>205</v>
      </c>
    </row>
    <row r="38" spans="2:4" ht="15.75" thickBot="1" x14ac:dyDescent="0.3">
      <c r="B38" s="19" t="s">
        <v>190</v>
      </c>
      <c r="C38" s="24">
        <v>20578.8</v>
      </c>
      <c r="D38" s="25">
        <v>1371.92</v>
      </c>
    </row>
    <row r="39" spans="2:4" ht="15.75" thickBot="1" x14ac:dyDescent="0.3">
      <c r="B39" s="22" t="s">
        <v>191</v>
      </c>
      <c r="C39" s="24">
        <v>23709.3</v>
      </c>
      <c r="D39" s="25">
        <v>1580.62</v>
      </c>
    </row>
    <row r="40" spans="2:4" ht="15.75" thickBot="1" x14ac:dyDescent="0.3">
      <c r="B40" s="22" t="s">
        <v>192</v>
      </c>
      <c r="C40" s="24">
        <v>26859.9</v>
      </c>
      <c r="D40" s="25">
        <v>1790.66</v>
      </c>
    </row>
    <row r="41" spans="2:4" ht="15.75" thickBot="1" x14ac:dyDescent="0.3">
      <c r="B41" s="22" t="s">
        <v>193</v>
      </c>
      <c r="C41" s="24">
        <v>30013.200000000001</v>
      </c>
      <c r="D41" s="25">
        <v>2000.88</v>
      </c>
    </row>
    <row r="42" spans="2:4" ht="15.75" thickBot="1" x14ac:dyDescent="0.3">
      <c r="B42" s="22" t="s">
        <v>194</v>
      </c>
      <c r="C42" s="24">
        <v>31584.9</v>
      </c>
      <c r="D42" s="25">
        <v>2105.66</v>
      </c>
    </row>
    <row r="43" spans="2:4" ht="15.75" thickBot="1" x14ac:dyDescent="0.3">
      <c r="B43" s="22" t="s">
        <v>195</v>
      </c>
      <c r="C43" s="24">
        <v>33160.800000000003</v>
      </c>
      <c r="D43" s="25">
        <v>2210.7199999999998</v>
      </c>
    </row>
    <row r="44" spans="2:4" ht="15.75" thickBot="1" x14ac:dyDescent="0.3">
      <c r="B44" s="22" t="s">
        <v>196</v>
      </c>
      <c r="C44" s="24">
        <v>35051.25</v>
      </c>
      <c r="D44" s="25">
        <v>2336.75</v>
      </c>
    </row>
    <row r="45" spans="2:4" ht="15.75" thickBot="1" x14ac:dyDescent="0.3">
      <c r="B45" s="22" t="s">
        <v>197</v>
      </c>
      <c r="C45" s="24">
        <v>36941.25</v>
      </c>
      <c r="D45" s="25">
        <v>2462.75</v>
      </c>
    </row>
    <row r="46" spans="2:4" ht="15.75" thickBot="1" x14ac:dyDescent="0.3">
      <c r="B46" s="22" t="s">
        <v>198</v>
      </c>
      <c r="C46" s="24">
        <v>38831.550000000003</v>
      </c>
      <c r="D46" s="25">
        <v>2588.77</v>
      </c>
    </row>
    <row r="47" spans="2:4" ht="15.75" thickBot="1" x14ac:dyDescent="0.3">
      <c r="B47" s="22" t="s">
        <v>199</v>
      </c>
      <c r="C47" s="24">
        <v>43882.2</v>
      </c>
      <c r="D47" s="25">
        <v>2925.48</v>
      </c>
    </row>
    <row r="48" spans="2:4" ht="15.75" thickBot="1" x14ac:dyDescent="0.3">
      <c r="B48" s="22" t="s">
        <v>200</v>
      </c>
      <c r="C48" s="24">
        <v>53018.400000000001</v>
      </c>
      <c r="D48" s="25">
        <v>3534.56</v>
      </c>
    </row>
    <row r="49" spans="2:5" ht="15.75" thickBot="1" x14ac:dyDescent="0.3">
      <c r="B49" s="22" t="s">
        <v>201</v>
      </c>
      <c r="C49" s="24">
        <v>63765.15</v>
      </c>
      <c r="D49" s="25">
        <v>4251.01</v>
      </c>
    </row>
    <row r="53" spans="2:5" x14ac:dyDescent="0.25">
      <c r="B53" s="16" t="s">
        <v>206</v>
      </c>
    </row>
    <row r="55" spans="2:5" x14ac:dyDescent="0.25">
      <c r="B55" s="26" t="s">
        <v>207</v>
      </c>
      <c r="C55" s="27">
        <v>2019</v>
      </c>
      <c r="D55" s="27">
        <v>2019</v>
      </c>
      <c r="E55" s="27">
        <v>2020</v>
      </c>
    </row>
    <row r="56" spans="2:5" ht="15.75" thickBot="1" x14ac:dyDescent="0.3">
      <c r="B56" s="16" t="s">
        <v>208</v>
      </c>
      <c r="C56" s="27" t="s">
        <v>209</v>
      </c>
      <c r="D56" s="27" t="s">
        <v>210</v>
      </c>
    </row>
    <row r="57" spans="2:5" ht="15.75" thickBot="1" x14ac:dyDescent="0.3">
      <c r="B57" s="19" t="s">
        <v>211</v>
      </c>
      <c r="C57" s="28">
        <v>478.11</v>
      </c>
      <c r="D57" s="28">
        <v>479.31</v>
      </c>
      <c r="E57" s="28">
        <v>490.33</v>
      </c>
    </row>
    <row r="58" spans="2:5" ht="15.75" thickBot="1" x14ac:dyDescent="0.3">
      <c r="B58" s="22" t="s">
        <v>212</v>
      </c>
      <c r="C58" s="29">
        <v>570.80999999999995</v>
      </c>
      <c r="D58" s="29">
        <v>572.24</v>
      </c>
      <c r="E58" s="29">
        <v>585.4</v>
      </c>
    </row>
    <row r="59" spans="2:5" ht="15.75" thickBot="1" x14ac:dyDescent="0.3">
      <c r="B59" s="22" t="s">
        <v>213</v>
      </c>
      <c r="C59" s="29">
        <v>0</v>
      </c>
      <c r="D59" s="29">
        <v>0</v>
      </c>
      <c r="E59" s="29">
        <v>50</v>
      </c>
    </row>
    <row r="60" spans="2:5" ht="15.75" thickBot="1" x14ac:dyDescent="0.3">
      <c r="B60" s="22" t="s">
        <v>214</v>
      </c>
      <c r="C60" s="29">
        <v>5.0599999999999996</v>
      </c>
      <c r="D60" s="29">
        <v>5.07</v>
      </c>
      <c r="E60" s="29">
        <v>5.19</v>
      </c>
    </row>
    <row r="61" spans="2:5" ht="15.75" thickBot="1" x14ac:dyDescent="0.3">
      <c r="B61" s="22" t="s">
        <v>215</v>
      </c>
      <c r="C61" s="29">
        <v>15.09</v>
      </c>
      <c r="D61" s="29">
        <v>15.13</v>
      </c>
      <c r="E61" s="29">
        <v>15.48</v>
      </c>
    </row>
    <row r="62" spans="2:5" ht="15.75" thickBot="1" x14ac:dyDescent="0.3">
      <c r="B62" s="22" t="s">
        <v>216</v>
      </c>
      <c r="C62" s="29">
        <v>0.42</v>
      </c>
      <c r="D62" s="29">
        <v>0.43</v>
      </c>
      <c r="E62" s="29">
        <v>0.44</v>
      </c>
    </row>
    <row r="64" spans="2:5" x14ac:dyDescent="0.25">
      <c r="B64" s="26" t="s">
        <v>217</v>
      </c>
      <c r="C64" s="27">
        <v>2019</v>
      </c>
      <c r="D64" s="27">
        <v>2019</v>
      </c>
      <c r="E64" s="27">
        <v>2020</v>
      </c>
    </row>
    <row r="65" spans="2:5" ht="15.75" thickBot="1" x14ac:dyDescent="0.3">
      <c r="C65" s="27" t="s">
        <v>209</v>
      </c>
      <c r="D65" s="27" t="s">
        <v>210</v>
      </c>
    </row>
    <row r="66" spans="2:5" ht="15.75" thickBot="1" x14ac:dyDescent="0.3">
      <c r="B66" s="19" t="s">
        <v>218</v>
      </c>
      <c r="C66" s="30">
        <v>173.18</v>
      </c>
      <c r="D66" s="31">
        <v>173.62</v>
      </c>
      <c r="E66" s="28">
        <v>177.61</v>
      </c>
    </row>
    <row r="67" spans="2:5" ht="15.75" thickBot="1" x14ac:dyDescent="0.3">
      <c r="B67" s="22" t="s">
        <v>219</v>
      </c>
      <c r="C67" s="32">
        <v>346.36</v>
      </c>
      <c r="D67" s="33">
        <v>347.23</v>
      </c>
      <c r="E67" s="29">
        <v>355.22</v>
      </c>
    </row>
    <row r="69" spans="2:5" ht="15.75" thickBot="1" x14ac:dyDescent="0.3">
      <c r="B69" s="26" t="s">
        <v>220</v>
      </c>
      <c r="C69" s="27">
        <v>2019</v>
      </c>
      <c r="D69" s="27">
        <v>2019</v>
      </c>
      <c r="E69" s="27">
        <v>2020</v>
      </c>
    </row>
    <row r="70" spans="2:5" ht="15.75" thickBot="1" x14ac:dyDescent="0.3">
      <c r="B70" s="19" t="s">
        <v>221</v>
      </c>
      <c r="C70" s="34">
        <v>5022.37</v>
      </c>
      <c r="D70" s="34">
        <v>5034.62</v>
      </c>
      <c r="E70" s="28">
        <v>5150.42</v>
      </c>
    </row>
    <row r="71" spans="2:5" ht="15.75" thickBot="1" x14ac:dyDescent="0.3">
      <c r="B71" s="22" t="s">
        <v>222</v>
      </c>
      <c r="C71" s="35">
        <v>3903.36</v>
      </c>
      <c r="D71" s="35">
        <v>3913.12</v>
      </c>
      <c r="E71" s="29">
        <v>4003.12</v>
      </c>
    </row>
  </sheetData>
  <mergeCells count="1">
    <mergeCell ref="G6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8311-4DA9-4909-8171-F2BBF20F8601}">
  <dimension ref="A3:F33"/>
  <sheetViews>
    <sheetView zoomScaleNormal="100" workbookViewId="0">
      <selection activeCell="F21" sqref="F21"/>
    </sheetView>
  </sheetViews>
  <sheetFormatPr defaultRowHeight="15" x14ac:dyDescent="0.25"/>
  <cols>
    <col min="3" max="3" width="36.140625" customWidth="1"/>
    <col min="4" max="4" width="14.42578125" customWidth="1"/>
    <col min="6" max="6" width="123" customWidth="1"/>
  </cols>
  <sheetData>
    <row r="3" spans="1:6" x14ac:dyDescent="0.25">
      <c r="C3" s="36" t="s">
        <v>243</v>
      </c>
      <c r="D3" s="36"/>
    </row>
    <row r="4" spans="1:6" ht="15.75" thickBot="1" x14ac:dyDescent="0.3"/>
    <row r="5" spans="1:6" ht="15.75" thickBot="1" x14ac:dyDescent="0.3">
      <c r="B5" s="59" t="s">
        <v>244</v>
      </c>
      <c r="C5" s="60" t="s">
        <v>1</v>
      </c>
      <c r="D5" s="60" t="s">
        <v>245</v>
      </c>
      <c r="E5" s="61" t="s">
        <v>2</v>
      </c>
    </row>
    <row r="6" spans="1:6" ht="15.75" thickTop="1" x14ac:dyDescent="0.25">
      <c r="A6" s="62">
        <v>1</v>
      </c>
      <c r="B6" s="63" t="s">
        <v>246</v>
      </c>
      <c r="C6" s="64" t="s">
        <v>5</v>
      </c>
      <c r="D6" s="65"/>
      <c r="E6" s="66" t="s">
        <v>247</v>
      </c>
      <c r="F6" s="67"/>
    </row>
    <row r="7" spans="1:6" x14ac:dyDescent="0.25">
      <c r="A7" s="62">
        <v>2</v>
      </c>
      <c r="B7" s="63" t="s">
        <v>246</v>
      </c>
      <c r="C7" s="64" t="s">
        <v>248</v>
      </c>
      <c r="D7" s="65"/>
      <c r="E7" s="68" t="s">
        <v>249</v>
      </c>
      <c r="F7" s="67"/>
    </row>
    <row r="8" spans="1:6" x14ac:dyDescent="0.25">
      <c r="A8" s="62">
        <v>3</v>
      </c>
      <c r="B8" s="63" t="s">
        <v>246</v>
      </c>
      <c r="C8" s="64" t="s">
        <v>250</v>
      </c>
      <c r="D8" s="65"/>
      <c r="E8" s="68" t="s">
        <v>251</v>
      </c>
      <c r="F8" s="67"/>
    </row>
    <row r="9" spans="1:6" x14ac:dyDescent="0.25">
      <c r="A9" s="62">
        <v>4</v>
      </c>
      <c r="B9" s="63" t="s">
        <v>246</v>
      </c>
      <c r="C9" s="64" t="s">
        <v>252</v>
      </c>
      <c r="D9" s="65"/>
      <c r="E9" s="68" t="s">
        <v>253</v>
      </c>
      <c r="F9" s="67"/>
    </row>
    <row r="10" spans="1:6" x14ac:dyDescent="0.25">
      <c r="A10" s="62">
        <v>5</v>
      </c>
      <c r="B10" s="63" t="s">
        <v>246</v>
      </c>
      <c r="C10" s="64" t="s">
        <v>254</v>
      </c>
      <c r="D10" s="65"/>
      <c r="E10" s="68" t="s">
        <v>255</v>
      </c>
      <c r="F10" s="67"/>
    </row>
    <row r="11" spans="1:6" x14ac:dyDescent="0.25">
      <c r="A11" s="62">
        <v>6</v>
      </c>
      <c r="B11" s="63" t="s">
        <v>246</v>
      </c>
      <c r="C11" s="64" t="s">
        <v>256</v>
      </c>
      <c r="D11" s="65"/>
      <c r="E11" s="68" t="s">
        <v>257</v>
      </c>
      <c r="F11" s="67"/>
    </row>
    <row r="12" spans="1:6" x14ac:dyDescent="0.25">
      <c r="A12" s="62">
        <v>7</v>
      </c>
      <c r="B12" s="63" t="s">
        <v>246</v>
      </c>
      <c r="C12" s="64" t="s">
        <v>258</v>
      </c>
      <c r="D12" s="65"/>
      <c r="E12" s="68" t="s">
        <v>259</v>
      </c>
      <c r="F12" s="67"/>
    </row>
    <row r="13" spans="1:6" x14ac:dyDescent="0.25">
      <c r="A13" s="62">
        <v>8</v>
      </c>
      <c r="B13" s="63" t="s">
        <v>246</v>
      </c>
      <c r="C13" s="64" t="s">
        <v>260</v>
      </c>
      <c r="D13" s="65"/>
      <c r="E13" s="68" t="s">
        <v>261</v>
      </c>
      <c r="F13" s="67"/>
    </row>
    <row r="14" spans="1:6" x14ac:dyDescent="0.25">
      <c r="A14" s="62">
        <v>9</v>
      </c>
      <c r="B14" s="63" t="s">
        <v>246</v>
      </c>
      <c r="C14" s="64" t="s">
        <v>262</v>
      </c>
      <c r="D14" s="65"/>
      <c r="E14" s="68" t="s">
        <v>263</v>
      </c>
      <c r="F14" s="67"/>
    </row>
    <row r="15" spans="1:6" x14ac:dyDescent="0.25">
      <c r="A15" s="62">
        <v>10</v>
      </c>
      <c r="B15" s="63" t="s">
        <v>246</v>
      </c>
      <c r="C15" s="64" t="s">
        <v>264</v>
      </c>
      <c r="D15" s="65"/>
      <c r="E15" s="68" t="s">
        <v>265</v>
      </c>
      <c r="F15" s="67"/>
    </row>
    <row r="16" spans="1:6" x14ac:dyDescent="0.25">
      <c r="A16" s="62">
        <v>11</v>
      </c>
      <c r="B16" s="63" t="s">
        <v>246</v>
      </c>
      <c r="C16" s="64" t="s">
        <v>266</v>
      </c>
      <c r="D16" s="65"/>
      <c r="E16" s="68" t="s">
        <v>267</v>
      </c>
      <c r="F16" s="67"/>
    </row>
    <row r="17" spans="1:6" x14ac:dyDescent="0.25">
      <c r="A17" s="62">
        <v>12</v>
      </c>
      <c r="B17" s="63" t="s">
        <v>246</v>
      </c>
      <c r="C17" s="64" t="s">
        <v>268</v>
      </c>
      <c r="D17" s="65"/>
      <c r="E17" s="68" t="s">
        <v>269</v>
      </c>
      <c r="F17" s="67"/>
    </row>
    <row r="18" spans="1:6" x14ac:dyDescent="0.25">
      <c r="A18" s="62">
        <v>13</v>
      </c>
      <c r="B18" s="63" t="s">
        <v>246</v>
      </c>
      <c r="C18" s="64" t="s">
        <v>270</v>
      </c>
      <c r="D18" s="65"/>
      <c r="E18" s="68" t="s">
        <v>271</v>
      </c>
      <c r="F18" s="67"/>
    </row>
    <row r="19" spans="1:6" ht="15.75" thickBot="1" x14ac:dyDescent="0.3">
      <c r="A19" s="62">
        <v>14</v>
      </c>
      <c r="B19" s="69" t="s">
        <v>246</v>
      </c>
      <c r="C19" s="70" t="s">
        <v>272</v>
      </c>
      <c r="D19" s="71"/>
      <c r="E19" s="72" t="s">
        <v>273</v>
      </c>
      <c r="F19" s="67"/>
    </row>
    <row r="20" spans="1:6" x14ac:dyDescent="0.25">
      <c r="B20" s="73"/>
      <c r="C20" s="73"/>
      <c r="D20" s="73"/>
      <c r="E20" s="73"/>
    </row>
    <row r="21" spans="1:6" x14ac:dyDescent="0.25">
      <c r="B21" s="73"/>
      <c r="C21" s="73"/>
      <c r="D21" s="73"/>
      <c r="E21" s="73"/>
    </row>
    <row r="22" spans="1:6" x14ac:dyDescent="0.25">
      <c r="B22" s="73"/>
      <c r="C22" s="73"/>
      <c r="D22" s="73"/>
      <c r="E22" s="73"/>
    </row>
    <row r="23" spans="1:6" x14ac:dyDescent="0.25">
      <c r="B23" s="73"/>
      <c r="C23" s="73"/>
      <c r="D23" s="73"/>
      <c r="E23" s="73"/>
    </row>
    <row r="24" spans="1:6" x14ac:dyDescent="0.25">
      <c r="B24" s="73"/>
      <c r="C24" s="73"/>
      <c r="D24" s="73"/>
      <c r="E24" s="73"/>
    </row>
    <row r="25" spans="1:6" x14ac:dyDescent="0.25">
      <c r="B25" s="73"/>
      <c r="C25" s="73"/>
      <c r="D25" s="73"/>
      <c r="E25" s="73"/>
    </row>
    <row r="26" spans="1:6" x14ac:dyDescent="0.25">
      <c r="B26" s="73"/>
      <c r="C26" s="73"/>
      <c r="D26" s="73"/>
      <c r="E26" s="73"/>
    </row>
    <row r="27" spans="1:6" x14ac:dyDescent="0.25">
      <c r="B27" s="73"/>
      <c r="C27" s="73"/>
      <c r="D27" s="73"/>
      <c r="E27" s="73"/>
    </row>
    <row r="28" spans="1:6" x14ac:dyDescent="0.25">
      <c r="B28" s="73"/>
      <c r="C28" s="73"/>
      <c r="D28" s="73"/>
      <c r="E28" s="73"/>
    </row>
    <row r="29" spans="1:6" x14ac:dyDescent="0.25">
      <c r="B29" s="73"/>
      <c r="C29" s="73"/>
      <c r="D29" s="73"/>
      <c r="E29" s="73"/>
    </row>
    <row r="30" spans="1:6" x14ac:dyDescent="0.25">
      <c r="B30" s="73"/>
      <c r="C30" s="73"/>
      <c r="D30" s="73"/>
      <c r="E30" s="73"/>
    </row>
    <row r="31" spans="1:6" x14ac:dyDescent="0.25">
      <c r="B31" s="73"/>
      <c r="C31" s="73"/>
      <c r="D31" s="73"/>
      <c r="E31" s="73"/>
    </row>
    <row r="32" spans="1:6" x14ac:dyDescent="0.25">
      <c r="B32" s="73"/>
      <c r="C32" s="73"/>
      <c r="D32" s="73"/>
      <c r="E32" s="73"/>
    </row>
    <row r="33" spans="2:5" x14ac:dyDescent="0.25">
      <c r="B33" s="73"/>
      <c r="C33" s="73"/>
      <c r="D33" s="73"/>
      <c r="E33" s="73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162B-A676-4632-8196-F29D0AA544B0}">
  <sheetPr>
    <pageSetUpPr fitToPage="1"/>
  </sheetPr>
  <dimension ref="A1:N31"/>
  <sheetViews>
    <sheetView workbookViewId="0">
      <selection activeCell="M20" sqref="M20"/>
    </sheetView>
  </sheetViews>
  <sheetFormatPr defaultColWidth="11.42578125" defaultRowHeight="15" x14ac:dyDescent="0.25"/>
  <cols>
    <col min="1" max="2" width="11.42578125" customWidth="1"/>
    <col min="3" max="3" width="15.7109375" customWidth="1"/>
    <col min="4" max="4" width="13.7109375" customWidth="1"/>
    <col min="5" max="5" width="15" customWidth="1"/>
    <col min="6" max="6" width="16" customWidth="1"/>
    <col min="7" max="8" width="11.42578125" customWidth="1"/>
    <col min="9" max="9" width="12.85546875" customWidth="1"/>
    <col min="10" max="11" width="11.42578125" customWidth="1"/>
    <col min="12" max="12" width="13.42578125" customWidth="1"/>
    <col min="259" max="259" width="15.7109375" customWidth="1"/>
    <col min="260" max="260" width="12" customWidth="1"/>
    <col min="261" max="261" width="15" customWidth="1"/>
    <col min="265" max="265" width="12.85546875" customWidth="1"/>
    <col min="268" max="268" width="13.42578125" customWidth="1"/>
    <col min="515" max="515" width="15.7109375" customWidth="1"/>
    <col min="516" max="516" width="12" customWidth="1"/>
    <col min="517" max="517" width="15" customWidth="1"/>
    <col min="521" max="521" width="12.85546875" customWidth="1"/>
    <col min="524" max="524" width="13.42578125" customWidth="1"/>
    <col min="771" max="771" width="15.7109375" customWidth="1"/>
    <col min="772" max="772" width="12" customWidth="1"/>
    <col min="773" max="773" width="15" customWidth="1"/>
    <col min="777" max="777" width="12.85546875" customWidth="1"/>
    <col min="780" max="780" width="13.42578125" customWidth="1"/>
    <col min="1027" max="1027" width="15.7109375" customWidth="1"/>
    <col min="1028" max="1028" width="12" customWidth="1"/>
    <col min="1029" max="1029" width="15" customWidth="1"/>
    <col min="1033" max="1033" width="12.85546875" customWidth="1"/>
    <col min="1036" max="1036" width="13.42578125" customWidth="1"/>
    <col min="1283" max="1283" width="15.7109375" customWidth="1"/>
    <col min="1284" max="1284" width="12" customWidth="1"/>
    <col min="1285" max="1285" width="15" customWidth="1"/>
    <col min="1289" max="1289" width="12.85546875" customWidth="1"/>
    <col min="1292" max="1292" width="13.42578125" customWidth="1"/>
    <col min="1539" max="1539" width="15.7109375" customWidth="1"/>
    <col min="1540" max="1540" width="12" customWidth="1"/>
    <col min="1541" max="1541" width="15" customWidth="1"/>
    <col min="1545" max="1545" width="12.85546875" customWidth="1"/>
    <col min="1548" max="1548" width="13.42578125" customWidth="1"/>
    <col min="1795" max="1795" width="15.7109375" customWidth="1"/>
    <col min="1796" max="1796" width="12" customWidth="1"/>
    <col min="1797" max="1797" width="15" customWidth="1"/>
    <col min="1801" max="1801" width="12.85546875" customWidth="1"/>
    <col min="1804" max="1804" width="13.42578125" customWidth="1"/>
    <col min="2051" max="2051" width="15.7109375" customWidth="1"/>
    <col min="2052" max="2052" width="12" customWidth="1"/>
    <col min="2053" max="2053" width="15" customWidth="1"/>
    <col min="2057" max="2057" width="12.85546875" customWidth="1"/>
    <col min="2060" max="2060" width="13.42578125" customWidth="1"/>
    <col min="2307" max="2307" width="15.7109375" customWidth="1"/>
    <col min="2308" max="2308" width="12" customWidth="1"/>
    <col min="2309" max="2309" width="15" customWidth="1"/>
    <col min="2313" max="2313" width="12.85546875" customWidth="1"/>
    <col min="2316" max="2316" width="13.42578125" customWidth="1"/>
    <col min="2563" max="2563" width="15.7109375" customWidth="1"/>
    <col min="2564" max="2564" width="12" customWidth="1"/>
    <col min="2565" max="2565" width="15" customWidth="1"/>
    <col min="2569" max="2569" width="12.85546875" customWidth="1"/>
    <col min="2572" max="2572" width="13.42578125" customWidth="1"/>
    <col min="2819" max="2819" width="15.7109375" customWidth="1"/>
    <col min="2820" max="2820" width="12" customWidth="1"/>
    <col min="2821" max="2821" width="15" customWidth="1"/>
    <col min="2825" max="2825" width="12.85546875" customWidth="1"/>
    <col min="2828" max="2828" width="13.42578125" customWidth="1"/>
    <col min="3075" max="3075" width="15.7109375" customWidth="1"/>
    <col min="3076" max="3076" width="12" customWidth="1"/>
    <col min="3077" max="3077" width="15" customWidth="1"/>
    <col min="3081" max="3081" width="12.85546875" customWidth="1"/>
    <col min="3084" max="3084" width="13.42578125" customWidth="1"/>
    <col min="3331" max="3331" width="15.7109375" customWidth="1"/>
    <col min="3332" max="3332" width="12" customWidth="1"/>
    <col min="3333" max="3333" width="15" customWidth="1"/>
    <col min="3337" max="3337" width="12.85546875" customWidth="1"/>
    <col min="3340" max="3340" width="13.42578125" customWidth="1"/>
    <col min="3587" max="3587" width="15.7109375" customWidth="1"/>
    <col min="3588" max="3588" width="12" customWidth="1"/>
    <col min="3589" max="3589" width="15" customWidth="1"/>
    <col min="3593" max="3593" width="12.85546875" customWidth="1"/>
    <col min="3596" max="3596" width="13.42578125" customWidth="1"/>
    <col min="3843" max="3843" width="15.7109375" customWidth="1"/>
    <col min="3844" max="3844" width="12" customWidth="1"/>
    <col min="3845" max="3845" width="15" customWidth="1"/>
    <col min="3849" max="3849" width="12.85546875" customWidth="1"/>
    <col min="3852" max="3852" width="13.42578125" customWidth="1"/>
    <col min="4099" max="4099" width="15.7109375" customWidth="1"/>
    <col min="4100" max="4100" width="12" customWidth="1"/>
    <col min="4101" max="4101" width="15" customWidth="1"/>
    <col min="4105" max="4105" width="12.85546875" customWidth="1"/>
    <col min="4108" max="4108" width="13.42578125" customWidth="1"/>
    <col min="4355" max="4355" width="15.7109375" customWidth="1"/>
    <col min="4356" max="4356" width="12" customWidth="1"/>
    <col min="4357" max="4357" width="15" customWidth="1"/>
    <col min="4361" max="4361" width="12.85546875" customWidth="1"/>
    <col min="4364" max="4364" width="13.42578125" customWidth="1"/>
    <col min="4611" max="4611" width="15.7109375" customWidth="1"/>
    <col min="4612" max="4612" width="12" customWidth="1"/>
    <col min="4613" max="4613" width="15" customWidth="1"/>
    <col min="4617" max="4617" width="12.85546875" customWidth="1"/>
    <col min="4620" max="4620" width="13.42578125" customWidth="1"/>
    <col min="4867" max="4867" width="15.7109375" customWidth="1"/>
    <col min="4868" max="4868" width="12" customWidth="1"/>
    <col min="4869" max="4869" width="15" customWidth="1"/>
    <col min="4873" max="4873" width="12.85546875" customWidth="1"/>
    <col min="4876" max="4876" width="13.42578125" customWidth="1"/>
    <col min="5123" max="5123" width="15.7109375" customWidth="1"/>
    <col min="5124" max="5124" width="12" customWidth="1"/>
    <col min="5125" max="5125" width="15" customWidth="1"/>
    <col min="5129" max="5129" width="12.85546875" customWidth="1"/>
    <col min="5132" max="5132" width="13.42578125" customWidth="1"/>
    <col min="5379" max="5379" width="15.7109375" customWidth="1"/>
    <col min="5380" max="5380" width="12" customWidth="1"/>
    <col min="5381" max="5381" width="15" customWidth="1"/>
    <col min="5385" max="5385" width="12.85546875" customWidth="1"/>
    <col min="5388" max="5388" width="13.42578125" customWidth="1"/>
    <col min="5635" max="5635" width="15.7109375" customWidth="1"/>
    <col min="5636" max="5636" width="12" customWidth="1"/>
    <col min="5637" max="5637" width="15" customWidth="1"/>
    <col min="5641" max="5641" width="12.85546875" customWidth="1"/>
    <col min="5644" max="5644" width="13.42578125" customWidth="1"/>
    <col min="5891" max="5891" width="15.7109375" customWidth="1"/>
    <col min="5892" max="5892" width="12" customWidth="1"/>
    <col min="5893" max="5893" width="15" customWidth="1"/>
    <col min="5897" max="5897" width="12.85546875" customWidth="1"/>
    <col min="5900" max="5900" width="13.42578125" customWidth="1"/>
    <col min="6147" max="6147" width="15.7109375" customWidth="1"/>
    <col min="6148" max="6148" width="12" customWidth="1"/>
    <col min="6149" max="6149" width="15" customWidth="1"/>
    <col min="6153" max="6153" width="12.85546875" customWidth="1"/>
    <col min="6156" max="6156" width="13.42578125" customWidth="1"/>
    <col min="6403" max="6403" width="15.7109375" customWidth="1"/>
    <col min="6404" max="6404" width="12" customWidth="1"/>
    <col min="6405" max="6405" width="15" customWidth="1"/>
    <col min="6409" max="6409" width="12.85546875" customWidth="1"/>
    <col min="6412" max="6412" width="13.42578125" customWidth="1"/>
    <col min="6659" max="6659" width="15.7109375" customWidth="1"/>
    <col min="6660" max="6660" width="12" customWidth="1"/>
    <col min="6661" max="6661" width="15" customWidth="1"/>
    <col min="6665" max="6665" width="12.85546875" customWidth="1"/>
    <col min="6668" max="6668" width="13.42578125" customWidth="1"/>
    <col min="6915" max="6915" width="15.7109375" customWidth="1"/>
    <col min="6916" max="6916" width="12" customWidth="1"/>
    <col min="6917" max="6917" width="15" customWidth="1"/>
    <col min="6921" max="6921" width="12.85546875" customWidth="1"/>
    <col min="6924" max="6924" width="13.42578125" customWidth="1"/>
    <col min="7171" max="7171" width="15.7109375" customWidth="1"/>
    <col min="7172" max="7172" width="12" customWidth="1"/>
    <col min="7173" max="7173" width="15" customWidth="1"/>
    <col min="7177" max="7177" width="12.85546875" customWidth="1"/>
    <col min="7180" max="7180" width="13.42578125" customWidth="1"/>
    <col min="7427" max="7427" width="15.7109375" customWidth="1"/>
    <col min="7428" max="7428" width="12" customWidth="1"/>
    <col min="7429" max="7429" width="15" customWidth="1"/>
    <col min="7433" max="7433" width="12.85546875" customWidth="1"/>
    <col min="7436" max="7436" width="13.42578125" customWidth="1"/>
    <col min="7683" max="7683" width="15.7109375" customWidth="1"/>
    <col min="7684" max="7684" width="12" customWidth="1"/>
    <col min="7685" max="7685" width="15" customWidth="1"/>
    <col min="7689" max="7689" width="12.85546875" customWidth="1"/>
    <col min="7692" max="7692" width="13.42578125" customWidth="1"/>
    <col min="7939" max="7939" width="15.7109375" customWidth="1"/>
    <col min="7940" max="7940" width="12" customWidth="1"/>
    <col min="7941" max="7941" width="15" customWidth="1"/>
    <col min="7945" max="7945" width="12.85546875" customWidth="1"/>
    <col min="7948" max="7948" width="13.42578125" customWidth="1"/>
    <col min="8195" max="8195" width="15.7109375" customWidth="1"/>
    <col min="8196" max="8196" width="12" customWidth="1"/>
    <col min="8197" max="8197" width="15" customWidth="1"/>
    <col min="8201" max="8201" width="12.85546875" customWidth="1"/>
    <col min="8204" max="8204" width="13.42578125" customWidth="1"/>
    <col min="8451" max="8451" width="15.7109375" customWidth="1"/>
    <col min="8452" max="8452" width="12" customWidth="1"/>
    <col min="8453" max="8453" width="15" customWidth="1"/>
    <col min="8457" max="8457" width="12.85546875" customWidth="1"/>
    <col min="8460" max="8460" width="13.42578125" customWidth="1"/>
    <col min="8707" max="8707" width="15.7109375" customWidth="1"/>
    <col min="8708" max="8708" width="12" customWidth="1"/>
    <col min="8709" max="8709" width="15" customWidth="1"/>
    <col min="8713" max="8713" width="12.85546875" customWidth="1"/>
    <col min="8716" max="8716" width="13.42578125" customWidth="1"/>
    <col min="8963" max="8963" width="15.7109375" customWidth="1"/>
    <col min="8964" max="8964" width="12" customWidth="1"/>
    <col min="8965" max="8965" width="15" customWidth="1"/>
    <col min="8969" max="8969" width="12.85546875" customWidth="1"/>
    <col min="8972" max="8972" width="13.42578125" customWidth="1"/>
    <col min="9219" max="9219" width="15.7109375" customWidth="1"/>
    <col min="9220" max="9220" width="12" customWidth="1"/>
    <col min="9221" max="9221" width="15" customWidth="1"/>
    <col min="9225" max="9225" width="12.85546875" customWidth="1"/>
    <col min="9228" max="9228" width="13.42578125" customWidth="1"/>
    <col min="9475" max="9475" width="15.7109375" customWidth="1"/>
    <col min="9476" max="9476" width="12" customWidth="1"/>
    <col min="9477" max="9477" width="15" customWidth="1"/>
    <col min="9481" max="9481" width="12.85546875" customWidth="1"/>
    <col min="9484" max="9484" width="13.42578125" customWidth="1"/>
    <col min="9731" max="9731" width="15.7109375" customWidth="1"/>
    <col min="9732" max="9732" width="12" customWidth="1"/>
    <col min="9733" max="9733" width="15" customWidth="1"/>
    <col min="9737" max="9737" width="12.85546875" customWidth="1"/>
    <col min="9740" max="9740" width="13.42578125" customWidth="1"/>
    <col min="9987" max="9987" width="15.7109375" customWidth="1"/>
    <col min="9988" max="9988" width="12" customWidth="1"/>
    <col min="9989" max="9989" width="15" customWidth="1"/>
    <col min="9993" max="9993" width="12.85546875" customWidth="1"/>
    <col min="9996" max="9996" width="13.42578125" customWidth="1"/>
    <col min="10243" max="10243" width="15.7109375" customWidth="1"/>
    <col min="10244" max="10244" width="12" customWidth="1"/>
    <col min="10245" max="10245" width="15" customWidth="1"/>
    <col min="10249" max="10249" width="12.85546875" customWidth="1"/>
    <col min="10252" max="10252" width="13.42578125" customWidth="1"/>
    <col min="10499" max="10499" width="15.7109375" customWidth="1"/>
    <col min="10500" max="10500" width="12" customWidth="1"/>
    <col min="10501" max="10501" width="15" customWidth="1"/>
    <col min="10505" max="10505" width="12.85546875" customWidth="1"/>
    <col min="10508" max="10508" width="13.42578125" customWidth="1"/>
    <col min="10755" max="10755" width="15.7109375" customWidth="1"/>
    <col min="10756" max="10756" width="12" customWidth="1"/>
    <col min="10757" max="10757" width="15" customWidth="1"/>
    <col min="10761" max="10761" width="12.85546875" customWidth="1"/>
    <col min="10764" max="10764" width="13.42578125" customWidth="1"/>
    <col min="11011" max="11011" width="15.7109375" customWidth="1"/>
    <col min="11012" max="11012" width="12" customWidth="1"/>
    <col min="11013" max="11013" width="15" customWidth="1"/>
    <col min="11017" max="11017" width="12.85546875" customWidth="1"/>
    <col min="11020" max="11020" width="13.42578125" customWidth="1"/>
    <col min="11267" max="11267" width="15.7109375" customWidth="1"/>
    <col min="11268" max="11268" width="12" customWidth="1"/>
    <col min="11269" max="11269" width="15" customWidth="1"/>
    <col min="11273" max="11273" width="12.85546875" customWidth="1"/>
    <col min="11276" max="11276" width="13.42578125" customWidth="1"/>
    <col min="11523" max="11523" width="15.7109375" customWidth="1"/>
    <col min="11524" max="11524" width="12" customWidth="1"/>
    <col min="11525" max="11525" width="15" customWidth="1"/>
    <col min="11529" max="11529" width="12.85546875" customWidth="1"/>
    <col min="11532" max="11532" width="13.42578125" customWidth="1"/>
    <col min="11779" max="11779" width="15.7109375" customWidth="1"/>
    <col min="11780" max="11780" width="12" customWidth="1"/>
    <col min="11781" max="11781" width="15" customWidth="1"/>
    <col min="11785" max="11785" width="12.85546875" customWidth="1"/>
    <col min="11788" max="11788" width="13.42578125" customWidth="1"/>
    <col min="12035" max="12035" width="15.7109375" customWidth="1"/>
    <col min="12036" max="12036" width="12" customWidth="1"/>
    <col min="12037" max="12037" width="15" customWidth="1"/>
    <col min="12041" max="12041" width="12.85546875" customWidth="1"/>
    <col min="12044" max="12044" width="13.42578125" customWidth="1"/>
    <col min="12291" max="12291" width="15.7109375" customWidth="1"/>
    <col min="12292" max="12292" width="12" customWidth="1"/>
    <col min="12293" max="12293" width="15" customWidth="1"/>
    <col min="12297" max="12297" width="12.85546875" customWidth="1"/>
    <col min="12300" max="12300" width="13.42578125" customWidth="1"/>
    <col min="12547" max="12547" width="15.7109375" customWidth="1"/>
    <col min="12548" max="12548" width="12" customWidth="1"/>
    <col min="12549" max="12549" width="15" customWidth="1"/>
    <col min="12553" max="12553" width="12.85546875" customWidth="1"/>
    <col min="12556" max="12556" width="13.42578125" customWidth="1"/>
    <col min="12803" max="12803" width="15.7109375" customWidth="1"/>
    <col min="12804" max="12804" width="12" customWidth="1"/>
    <col min="12805" max="12805" width="15" customWidth="1"/>
    <col min="12809" max="12809" width="12.85546875" customWidth="1"/>
    <col min="12812" max="12812" width="13.42578125" customWidth="1"/>
    <col min="13059" max="13059" width="15.7109375" customWidth="1"/>
    <col min="13060" max="13060" width="12" customWidth="1"/>
    <col min="13061" max="13061" width="15" customWidth="1"/>
    <col min="13065" max="13065" width="12.85546875" customWidth="1"/>
    <col min="13068" max="13068" width="13.42578125" customWidth="1"/>
    <col min="13315" max="13315" width="15.7109375" customWidth="1"/>
    <col min="13316" max="13316" width="12" customWidth="1"/>
    <col min="13317" max="13317" width="15" customWidth="1"/>
    <col min="13321" max="13321" width="12.85546875" customWidth="1"/>
    <col min="13324" max="13324" width="13.42578125" customWidth="1"/>
    <col min="13571" max="13571" width="15.7109375" customWidth="1"/>
    <col min="13572" max="13572" width="12" customWidth="1"/>
    <col min="13573" max="13573" width="15" customWidth="1"/>
    <col min="13577" max="13577" width="12.85546875" customWidth="1"/>
    <col min="13580" max="13580" width="13.42578125" customWidth="1"/>
    <col min="13827" max="13827" width="15.7109375" customWidth="1"/>
    <col min="13828" max="13828" width="12" customWidth="1"/>
    <col min="13829" max="13829" width="15" customWidth="1"/>
    <col min="13833" max="13833" width="12.85546875" customWidth="1"/>
    <col min="13836" max="13836" width="13.42578125" customWidth="1"/>
    <col min="14083" max="14083" width="15.7109375" customWidth="1"/>
    <col min="14084" max="14084" width="12" customWidth="1"/>
    <col min="14085" max="14085" width="15" customWidth="1"/>
    <col min="14089" max="14089" width="12.85546875" customWidth="1"/>
    <col min="14092" max="14092" width="13.42578125" customWidth="1"/>
    <col min="14339" max="14339" width="15.7109375" customWidth="1"/>
    <col min="14340" max="14340" width="12" customWidth="1"/>
    <col min="14341" max="14341" width="15" customWidth="1"/>
    <col min="14345" max="14345" width="12.85546875" customWidth="1"/>
    <col min="14348" max="14348" width="13.42578125" customWidth="1"/>
    <col min="14595" max="14595" width="15.7109375" customWidth="1"/>
    <col min="14596" max="14596" width="12" customWidth="1"/>
    <col min="14597" max="14597" width="15" customWidth="1"/>
    <col min="14601" max="14601" width="12.85546875" customWidth="1"/>
    <col min="14604" max="14604" width="13.42578125" customWidth="1"/>
    <col min="14851" max="14851" width="15.7109375" customWidth="1"/>
    <col min="14852" max="14852" width="12" customWidth="1"/>
    <col min="14853" max="14853" width="15" customWidth="1"/>
    <col min="14857" max="14857" width="12.85546875" customWidth="1"/>
    <col min="14860" max="14860" width="13.42578125" customWidth="1"/>
    <col min="15107" max="15107" width="15.7109375" customWidth="1"/>
    <col min="15108" max="15108" width="12" customWidth="1"/>
    <col min="15109" max="15109" width="15" customWidth="1"/>
    <col min="15113" max="15113" width="12.85546875" customWidth="1"/>
    <col min="15116" max="15116" width="13.42578125" customWidth="1"/>
    <col min="15363" max="15363" width="15.7109375" customWidth="1"/>
    <col min="15364" max="15364" width="12" customWidth="1"/>
    <col min="15365" max="15365" width="15" customWidth="1"/>
    <col min="15369" max="15369" width="12.85546875" customWidth="1"/>
    <col min="15372" max="15372" width="13.42578125" customWidth="1"/>
    <col min="15619" max="15619" width="15.7109375" customWidth="1"/>
    <col min="15620" max="15620" width="12" customWidth="1"/>
    <col min="15621" max="15621" width="15" customWidth="1"/>
    <col min="15625" max="15625" width="12.85546875" customWidth="1"/>
    <col min="15628" max="15628" width="13.42578125" customWidth="1"/>
    <col min="15875" max="15875" width="15.7109375" customWidth="1"/>
    <col min="15876" max="15876" width="12" customWidth="1"/>
    <col min="15877" max="15877" width="15" customWidth="1"/>
    <col min="15881" max="15881" width="12.85546875" customWidth="1"/>
    <col min="15884" max="15884" width="13.42578125" customWidth="1"/>
    <col min="16131" max="16131" width="15.7109375" customWidth="1"/>
    <col min="16132" max="16132" width="12" customWidth="1"/>
    <col min="16133" max="16133" width="15" customWidth="1"/>
    <col min="16137" max="16137" width="12.85546875" customWidth="1"/>
    <col min="16140" max="16140" width="13.42578125" customWidth="1"/>
  </cols>
  <sheetData>
    <row r="1" spans="1:14" ht="15.75" thickBot="1" x14ac:dyDescent="0.3"/>
    <row r="2" spans="1:14" ht="15.75" thickBot="1" x14ac:dyDescent="0.3">
      <c r="B2" s="37" t="s">
        <v>242</v>
      </c>
      <c r="C2" s="38"/>
      <c r="D2" s="38"/>
      <c r="E2" s="39"/>
    </row>
    <row r="4" spans="1:14" s="40" customFormat="1" ht="11.25" x14ac:dyDescent="0.2">
      <c r="C4" s="42"/>
      <c r="D4" s="42"/>
      <c r="E4" s="42"/>
      <c r="F4" s="42"/>
      <c r="G4" s="42"/>
      <c r="H4" s="42"/>
      <c r="I4" s="42"/>
      <c r="J4" s="42"/>
      <c r="N4" s="42"/>
    </row>
    <row r="5" spans="1:14" s="40" customFormat="1" ht="11.25" customHeight="1" x14ac:dyDescent="0.2">
      <c r="B5" s="77" t="s">
        <v>224</v>
      </c>
      <c r="C5" s="75" t="s">
        <v>225</v>
      </c>
      <c r="D5" s="75" t="s">
        <v>226</v>
      </c>
      <c r="E5" s="75" t="s">
        <v>229</v>
      </c>
      <c r="F5" s="75"/>
      <c r="G5" s="75"/>
      <c r="H5" s="75"/>
      <c r="I5" s="75"/>
      <c r="N5" s="42"/>
    </row>
    <row r="6" spans="1:14" s="40" customFormat="1" ht="11.25" x14ac:dyDescent="0.2">
      <c r="B6" s="77"/>
      <c r="C6" s="75"/>
      <c r="D6" s="75"/>
      <c r="E6" s="75"/>
      <c r="F6" s="75"/>
      <c r="G6" s="75"/>
      <c r="H6" s="75"/>
      <c r="I6" s="75"/>
      <c r="N6" s="42"/>
    </row>
    <row r="7" spans="1:14" s="40" customFormat="1" ht="11.25" customHeight="1" x14ac:dyDescent="0.2">
      <c r="A7" s="76" t="s">
        <v>227</v>
      </c>
      <c r="B7" s="40" t="s">
        <v>228</v>
      </c>
      <c r="C7" s="41">
        <v>19599.999388</v>
      </c>
      <c r="D7" s="41">
        <v>379.99998799999958</v>
      </c>
      <c r="E7" s="41"/>
      <c r="F7" s="41"/>
      <c r="G7" s="41"/>
      <c r="H7" s="41"/>
      <c r="I7" s="41" t="s">
        <v>229</v>
      </c>
      <c r="M7" s="56"/>
      <c r="N7" s="42"/>
    </row>
    <row r="8" spans="1:14" s="40" customFormat="1" ht="11.25" x14ac:dyDescent="0.2">
      <c r="A8" s="76"/>
      <c r="B8" s="40" t="s">
        <v>230</v>
      </c>
      <c r="C8" s="41">
        <v>17747.998163999997</v>
      </c>
      <c r="D8" s="41">
        <v>347.99996399999873</v>
      </c>
      <c r="E8" s="41"/>
      <c r="F8" s="41"/>
      <c r="G8" s="41"/>
      <c r="H8" s="41"/>
      <c r="I8" s="41"/>
      <c r="M8" s="56"/>
      <c r="N8" s="42"/>
    </row>
    <row r="9" spans="1:14" s="40" customFormat="1" ht="11.25" x14ac:dyDescent="0.2">
      <c r="A9" s="76"/>
      <c r="B9" s="40" t="s">
        <v>231</v>
      </c>
      <c r="C9" s="41">
        <v>15275.004283999999</v>
      </c>
      <c r="D9" s="41">
        <v>300.00008399999933</v>
      </c>
      <c r="E9" s="41"/>
      <c r="F9" s="41"/>
      <c r="G9" s="41"/>
      <c r="I9" s="41"/>
      <c r="J9" s="41"/>
      <c r="M9" s="56"/>
      <c r="N9" s="42"/>
    </row>
    <row r="10" spans="1:14" s="40" customFormat="1" ht="11.25" x14ac:dyDescent="0.2">
      <c r="A10" s="76"/>
      <c r="B10" s="40" t="s">
        <v>232</v>
      </c>
      <c r="C10" s="41">
        <v>15029.998775999999</v>
      </c>
      <c r="D10" s="41">
        <v>294.99997599999915</v>
      </c>
      <c r="E10" s="41"/>
      <c r="F10" s="41"/>
      <c r="G10" s="41"/>
      <c r="I10" s="41"/>
      <c r="J10" s="41"/>
      <c r="M10" s="56"/>
      <c r="N10" s="42"/>
    </row>
    <row r="11" spans="1:14" s="40" customFormat="1" ht="11.25" x14ac:dyDescent="0.2">
      <c r="A11" s="76"/>
      <c r="B11" s="40" t="s">
        <v>233</v>
      </c>
      <c r="C11" s="41">
        <v>14660.002243999999</v>
      </c>
      <c r="D11" s="41">
        <v>290.00004400000034</v>
      </c>
      <c r="E11" s="41"/>
      <c r="F11" s="41"/>
      <c r="G11" s="41"/>
      <c r="H11" s="41"/>
      <c r="I11" s="41"/>
      <c r="M11" s="56"/>
      <c r="N11" s="42"/>
    </row>
    <row r="12" spans="1:14" s="40" customFormat="1" ht="11.25" x14ac:dyDescent="0.2">
      <c r="C12" s="41"/>
      <c r="D12" s="41"/>
      <c r="E12" s="41"/>
      <c r="F12" s="41"/>
      <c r="G12" s="41"/>
      <c r="H12" s="41"/>
      <c r="I12" s="41"/>
      <c r="J12" s="41"/>
      <c r="M12" s="56"/>
      <c r="N12" s="42"/>
    </row>
    <row r="14" spans="1:14" s="40" customFormat="1" ht="11.25" x14ac:dyDescent="0.2">
      <c r="C14" s="42"/>
      <c r="D14" s="42"/>
      <c r="E14" s="42"/>
      <c r="F14" s="42"/>
      <c r="G14" s="42"/>
      <c r="H14" s="42"/>
      <c r="I14" s="42"/>
      <c r="J14" s="42"/>
      <c r="N14" s="42"/>
    </row>
    <row r="15" spans="1:14" s="40" customFormat="1" ht="10.5" customHeight="1" x14ac:dyDescent="0.2">
      <c r="B15" s="77" t="s">
        <v>224</v>
      </c>
      <c r="C15" s="75" t="s">
        <v>225</v>
      </c>
      <c r="D15" s="75" t="s">
        <v>234</v>
      </c>
      <c r="E15" s="75"/>
      <c r="F15" s="75"/>
      <c r="G15" s="75"/>
      <c r="H15" s="75"/>
      <c r="I15" s="75"/>
      <c r="J15" s="75"/>
      <c r="L15" s="75"/>
      <c r="M15" s="75"/>
      <c r="N15" s="42"/>
    </row>
    <row r="16" spans="1:14" s="40" customFormat="1" ht="11.25" x14ac:dyDescent="0.2">
      <c r="B16" s="77"/>
      <c r="C16" s="75"/>
      <c r="D16" s="75"/>
      <c r="E16" s="75"/>
      <c r="F16" s="75"/>
      <c r="G16" s="75"/>
      <c r="H16" s="75"/>
      <c r="I16" s="75"/>
      <c r="J16" s="75"/>
      <c r="L16" s="75"/>
      <c r="M16" s="75"/>
      <c r="N16" s="42"/>
    </row>
    <row r="17" spans="1:14" s="40" customFormat="1" ht="11.25" customHeight="1" x14ac:dyDescent="0.2">
      <c r="A17" s="76" t="s">
        <v>235</v>
      </c>
      <c r="B17" s="40" t="s">
        <v>228</v>
      </c>
      <c r="C17" s="41">
        <v>19989.999375759999</v>
      </c>
      <c r="D17" s="41">
        <v>389.99998775999848</v>
      </c>
      <c r="E17" s="41"/>
      <c r="F17" s="41"/>
      <c r="G17" s="41"/>
      <c r="H17" s="41"/>
      <c r="I17" s="41" t="s">
        <v>229</v>
      </c>
      <c r="J17" s="41" t="s">
        <v>229</v>
      </c>
      <c r="K17" s="40" t="s">
        <v>229</v>
      </c>
      <c r="L17" s="41" t="s">
        <v>229</v>
      </c>
      <c r="M17" s="41" t="s">
        <v>229</v>
      </c>
      <c r="N17" s="42"/>
    </row>
    <row r="18" spans="1:14" s="40" customFormat="1" ht="11.25" x14ac:dyDescent="0.2">
      <c r="A18" s="76"/>
      <c r="B18" s="40" t="s">
        <v>230</v>
      </c>
      <c r="C18" s="41">
        <v>18099.998127279996</v>
      </c>
      <c r="D18" s="41">
        <v>351.99996327999906</v>
      </c>
      <c r="E18" s="41"/>
      <c r="F18" s="41"/>
      <c r="G18" s="41"/>
      <c r="H18" s="41"/>
      <c r="I18" s="57" t="s">
        <v>229</v>
      </c>
      <c r="J18" s="41" t="s">
        <v>229</v>
      </c>
      <c r="L18" s="41"/>
      <c r="M18" s="41"/>
      <c r="N18" s="42"/>
    </row>
    <row r="19" spans="1:14" s="40" customFormat="1" ht="11.25" x14ac:dyDescent="0.2">
      <c r="A19" s="76"/>
      <c r="B19" s="40" t="s">
        <v>231</v>
      </c>
      <c r="C19" s="41">
        <v>15600.004369679998</v>
      </c>
      <c r="D19" s="41">
        <v>325.00008567999976</v>
      </c>
      <c r="E19" s="41"/>
      <c r="F19" s="41"/>
      <c r="G19" s="41"/>
      <c r="H19" s="41"/>
      <c r="I19" s="57"/>
      <c r="J19" s="41"/>
      <c r="K19" s="41"/>
      <c r="L19" s="41"/>
      <c r="M19" s="41"/>
      <c r="N19" s="42"/>
    </row>
    <row r="20" spans="1:14" s="40" customFormat="1" ht="11.25" x14ac:dyDescent="0.2">
      <c r="A20" s="76"/>
      <c r="B20" s="40" t="s">
        <v>232</v>
      </c>
      <c r="C20" s="41">
        <v>15344.998751519997</v>
      </c>
      <c r="D20" s="41">
        <v>314.99997551999877</v>
      </c>
      <c r="E20" s="41"/>
      <c r="F20" s="41"/>
      <c r="G20" s="41"/>
      <c r="H20" s="41"/>
      <c r="I20" s="58"/>
      <c r="J20" s="41"/>
      <c r="K20" s="41"/>
      <c r="L20" s="41"/>
      <c r="M20" s="41"/>
      <c r="N20" s="42"/>
    </row>
    <row r="21" spans="1:14" s="40" customFormat="1" ht="11.25" x14ac:dyDescent="0.2">
      <c r="A21" s="76"/>
      <c r="B21" s="40" t="s">
        <v>233</v>
      </c>
      <c r="C21" s="41">
        <v>15000.002288879999</v>
      </c>
      <c r="D21" s="41">
        <v>340.00004488000013</v>
      </c>
      <c r="E21" s="41"/>
      <c r="F21" s="41"/>
      <c r="G21" s="41"/>
      <c r="H21" s="41"/>
      <c r="I21" s="41"/>
      <c r="J21" s="41"/>
      <c r="L21" s="41"/>
      <c r="M21" s="41"/>
      <c r="N21" s="42"/>
    </row>
    <row r="22" spans="1:14" s="40" customFormat="1" ht="11.25" x14ac:dyDescent="0.2">
      <c r="B22" s="40" t="s">
        <v>229</v>
      </c>
      <c r="C22" s="41"/>
      <c r="D22" s="41"/>
      <c r="E22" s="41"/>
      <c r="F22" s="41"/>
      <c r="G22" s="41"/>
      <c r="H22" s="41"/>
      <c r="I22" s="41"/>
      <c r="J22" s="41"/>
      <c r="M22" s="56"/>
      <c r="N22" s="42"/>
    </row>
    <row r="23" spans="1:14" s="40" customFormat="1" ht="12" thickBot="1" x14ac:dyDescent="0.25">
      <c r="C23" s="41"/>
      <c r="D23" s="41"/>
      <c r="E23" s="41" t="s">
        <v>229</v>
      </c>
      <c r="F23" s="41"/>
      <c r="G23" s="41"/>
      <c r="H23" s="41"/>
      <c r="I23" s="41"/>
      <c r="J23" s="41"/>
      <c r="M23" s="56"/>
      <c r="N23" s="42"/>
    </row>
    <row r="24" spans="1:14" s="40" customFormat="1" ht="12" thickBot="1" x14ac:dyDescent="0.25">
      <c r="C24" s="43" t="s">
        <v>274</v>
      </c>
      <c r="D24" s="44" t="s">
        <v>236</v>
      </c>
      <c r="G24" s="41"/>
      <c r="H24" s="41"/>
      <c r="I24" s="41"/>
      <c r="J24" s="41"/>
      <c r="M24" s="56"/>
      <c r="N24" s="42"/>
    </row>
    <row r="25" spans="1:14" s="40" customFormat="1" ht="11.25" x14ac:dyDescent="0.2">
      <c r="B25" s="45" t="s">
        <v>237</v>
      </c>
      <c r="C25" s="46">
        <v>9.32</v>
      </c>
      <c r="D25" s="47">
        <v>9.5160149198056967</v>
      </c>
      <c r="G25" s="41"/>
      <c r="H25" s="41"/>
      <c r="I25" s="41"/>
      <c r="J25" s="41"/>
      <c r="M25" s="56"/>
      <c r="N25" s="42"/>
    </row>
    <row r="26" spans="1:14" s="40" customFormat="1" ht="11.25" x14ac:dyDescent="0.2">
      <c r="B26" s="48" t="s">
        <v>238</v>
      </c>
      <c r="C26" s="49">
        <v>1.29</v>
      </c>
      <c r="D26" s="50">
        <v>1.317130820445209</v>
      </c>
      <c r="G26" s="41"/>
      <c r="H26" s="41"/>
      <c r="I26" s="41"/>
      <c r="J26" s="41"/>
      <c r="M26" s="56"/>
      <c r="N26" s="42"/>
    </row>
    <row r="27" spans="1:14" s="40" customFormat="1" ht="11.25" x14ac:dyDescent="0.2">
      <c r="B27" s="48" t="s">
        <v>239</v>
      </c>
      <c r="C27" s="51">
        <v>30.6</v>
      </c>
      <c r="D27" s="50">
        <v>31.243568298932864</v>
      </c>
      <c r="G27" s="41"/>
      <c r="H27" s="41"/>
      <c r="I27" s="41"/>
      <c r="J27" s="41"/>
      <c r="M27" s="56"/>
      <c r="N27" s="42"/>
    </row>
    <row r="28" spans="1:14" s="40" customFormat="1" ht="11.25" x14ac:dyDescent="0.2">
      <c r="B28" s="48" t="s">
        <v>240</v>
      </c>
      <c r="C28" s="51">
        <v>5.89</v>
      </c>
      <c r="D28" s="50">
        <v>6.0138763817226977</v>
      </c>
      <c r="G28" s="41"/>
      <c r="H28" s="41"/>
      <c r="I28" s="41"/>
      <c r="J28" s="41"/>
      <c r="M28" s="56"/>
      <c r="N28" s="42"/>
    </row>
    <row r="29" spans="1:14" s="40" customFormat="1" ht="12" thickBot="1" x14ac:dyDescent="0.25">
      <c r="B29" s="52" t="s">
        <v>241</v>
      </c>
      <c r="C29" s="53">
        <v>13.53</v>
      </c>
      <c r="D29" s="54">
        <v>13.814558140018354</v>
      </c>
      <c r="G29" s="41"/>
      <c r="H29" s="41"/>
      <c r="I29" s="41"/>
      <c r="J29" s="41"/>
      <c r="M29" s="56"/>
      <c r="N29" s="42"/>
    </row>
    <row r="30" spans="1:14" s="40" customFormat="1" ht="11.25" x14ac:dyDescent="0.2">
      <c r="C30" s="41"/>
      <c r="D30" s="41"/>
      <c r="E30" s="41"/>
      <c r="F30" s="41"/>
      <c r="G30" s="41"/>
      <c r="H30" s="41"/>
      <c r="I30" s="41"/>
      <c r="J30" s="41"/>
      <c r="M30" s="56"/>
      <c r="N30" s="42"/>
    </row>
    <row r="31" spans="1:14" s="40" customFormat="1" ht="11.25" x14ac:dyDescent="0.2">
      <c r="C31" s="41"/>
      <c r="D31" s="41"/>
      <c r="E31" s="41"/>
      <c r="F31" s="41"/>
      <c r="G31" s="41"/>
      <c r="H31" s="41"/>
      <c r="I31" s="41"/>
      <c r="J31" s="41"/>
      <c r="M31" s="56"/>
      <c r="N31" s="42"/>
    </row>
  </sheetData>
  <mergeCells count="21">
    <mergeCell ref="A17:A21"/>
    <mergeCell ref="G5:G6"/>
    <mergeCell ref="H5:H6"/>
    <mergeCell ref="I5:I6"/>
    <mergeCell ref="A7:A11"/>
    <mergeCell ref="B15:B16"/>
    <mergeCell ref="C15:C16"/>
    <mergeCell ref="D15:D16"/>
    <mergeCell ref="E15:E16"/>
    <mergeCell ref="F15:F16"/>
    <mergeCell ref="G15:G16"/>
    <mergeCell ref="B5:B6"/>
    <mergeCell ref="C5:C6"/>
    <mergeCell ref="D5:D6"/>
    <mergeCell ref="E5:E6"/>
    <mergeCell ref="F5:F6"/>
    <mergeCell ref="H15:H16"/>
    <mergeCell ref="I15:I16"/>
    <mergeCell ref="J15:J16"/>
    <mergeCell ref="L15:L16"/>
    <mergeCell ref="M15:M16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&amp;C&amp;"-,Negrita"&amp;14&amp;F&amp;R&amp;"-,Negrita"&amp;14&amp;A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2020</vt:lpstr>
      <vt:lpstr>llocs de feina_cicle aigua</vt:lpstr>
      <vt:lpstr>retribucions_cicle aigua </vt:lpstr>
      <vt:lpstr>llocs de feina_piscines</vt:lpstr>
      <vt:lpstr>retribucions_complex piscines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Pujol</dc:creator>
  <cp:lastModifiedBy>Montse Pujol</cp:lastModifiedBy>
  <dcterms:created xsi:type="dcterms:W3CDTF">2020-10-21T10:32:51Z</dcterms:created>
  <dcterms:modified xsi:type="dcterms:W3CDTF">2020-10-23T10:20:49Z</dcterms:modified>
</cp:coreProperties>
</file>